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 tabRatio="982"/>
  </bookViews>
  <sheets>
    <sheet name="C.2" sheetId="2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B.1" sheetId="23" r:id="rId20"/>
    <sheet name="B.2" sheetId="24" r:id="rId21"/>
    <sheet name="B.2.1" sheetId="25" r:id="rId22"/>
    <sheet name="B.2.2" sheetId="26" r:id="rId23"/>
    <sheet name="B.2.3" sheetId="27" r:id="rId24"/>
    <sheet name="B.2.4" sheetId="28" r:id="rId25"/>
    <sheet name="B.2.5" sheetId="29" r:id="rId26"/>
    <sheet name="B.2.6" sheetId="30" r:id="rId27"/>
    <sheet name="B.2.7" sheetId="31" r:id="rId28"/>
    <sheet name="B.2.8" sheetId="32" r:id="rId29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Print_Area" localSheetId="19">B.1!$A$1:$O$40</definedName>
  </definedNames>
  <calcPr calcId="145621"/>
</workbook>
</file>

<file path=xl/calcChain.xml><?xml version="1.0" encoding="utf-8"?>
<calcChain xmlns="http://schemas.openxmlformats.org/spreadsheetml/2006/main">
  <c r="M81" i="32" l="1"/>
  <c r="L81" i="32"/>
  <c r="K81" i="32"/>
  <c r="K77" i="32" s="1"/>
  <c r="J81" i="32"/>
  <c r="I81" i="32"/>
  <c r="H81" i="32"/>
  <c r="G81" i="32"/>
  <c r="G77" i="32" s="1"/>
  <c r="F81" i="32"/>
  <c r="E81" i="32"/>
  <c r="M78" i="32"/>
  <c r="L78" i="32"/>
  <c r="L77" i="32" s="1"/>
  <c r="K78" i="32"/>
  <c r="J78" i="32"/>
  <c r="J77" i="32" s="1"/>
  <c r="I78" i="32"/>
  <c r="H78" i="32"/>
  <c r="H77" i="32" s="1"/>
  <c r="G78" i="32"/>
  <c r="F78" i="32"/>
  <c r="F77" i="32" s="1"/>
  <c r="E78" i="32"/>
  <c r="M77" i="32"/>
  <c r="I77" i="32"/>
  <c r="E77" i="32"/>
  <c r="M73" i="32"/>
  <c r="L73" i="32"/>
  <c r="K73" i="32"/>
  <c r="J73" i="32"/>
  <c r="I73" i="32"/>
  <c r="H73" i="32"/>
  <c r="G73" i="32"/>
  <c r="F73" i="32"/>
  <c r="E73" i="32"/>
  <c r="M68" i="32"/>
  <c r="L68" i="32"/>
  <c r="K68" i="32"/>
  <c r="K64" i="32" s="1"/>
  <c r="J68" i="32"/>
  <c r="I68" i="32"/>
  <c r="H68" i="32"/>
  <c r="G68" i="32"/>
  <c r="G64" i="32" s="1"/>
  <c r="F68" i="32"/>
  <c r="E68" i="32"/>
  <c r="M65" i="32"/>
  <c r="L65" i="32"/>
  <c r="L64" i="32" s="1"/>
  <c r="K65" i="32"/>
  <c r="J65" i="32"/>
  <c r="J64" i="32" s="1"/>
  <c r="I65" i="32"/>
  <c r="H65" i="32"/>
  <c r="H64" i="32" s="1"/>
  <c r="G65" i="32"/>
  <c r="F65" i="32"/>
  <c r="F64" i="32" s="1"/>
  <c r="E65" i="32"/>
  <c r="M64" i="32"/>
  <c r="I64" i="32"/>
  <c r="E64" i="32"/>
  <c r="M59" i="32"/>
  <c r="L59" i="32"/>
  <c r="K59" i="32"/>
  <c r="J59" i="32"/>
  <c r="I59" i="32"/>
  <c r="H59" i="32"/>
  <c r="G59" i="32"/>
  <c r="F59" i="32"/>
  <c r="E59" i="32"/>
  <c r="M56" i="32"/>
  <c r="L56" i="32"/>
  <c r="K56" i="32"/>
  <c r="K52" i="32" s="1"/>
  <c r="K51" i="32" s="1"/>
  <c r="J56" i="32"/>
  <c r="I56" i="32"/>
  <c r="H56" i="32"/>
  <c r="G56" i="32"/>
  <c r="G52" i="32" s="1"/>
  <c r="G51" i="32" s="1"/>
  <c r="F56" i="32"/>
  <c r="E56" i="32"/>
  <c r="M53" i="32"/>
  <c r="L53" i="32"/>
  <c r="L52" i="32" s="1"/>
  <c r="L51" i="32" s="1"/>
  <c r="K53" i="32"/>
  <c r="J53" i="32"/>
  <c r="J52" i="32" s="1"/>
  <c r="J51" i="32" s="1"/>
  <c r="I53" i="32"/>
  <c r="H53" i="32"/>
  <c r="H52" i="32" s="1"/>
  <c r="H51" i="32" s="1"/>
  <c r="G53" i="32"/>
  <c r="F53" i="32"/>
  <c r="F52" i="32" s="1"/>
  <c r="E53" i="32"/>
  <c r="M52" i="32"/>
  <c r="M51" i="32" s="1"/>
  <c r="I52" i="32"/>
  <c r="I51" i="32" s="1"/>
  <c r="E52" i="32"/>
  <c r="F51" i="32"/>
  <c r="M47" i="32"/>
  <c r="L47" i="32"/>
  <c r="K47" i="32"/>
  <c r="J47" i="32"/>
  <c r="I47" i="32"/>
  <c r="H47" i="32"/>
  <c r="G47" i="32"/>
  <c r="F47" i="32"/>
  <c r="E47" i="32"/>
  <c r="M8" i="32"/>
  <c r="L8" i="32"/>
  <c r="L4" i="32" s="1"/>
  <c r="K8" i="32"/>
  <c r="J8" i="32"/>
  <c r="I8" i="32"/>
  <c r="H8" i="32"/>
  <c r="H4" i="32" s="1"/>
  <c r="G8" i="32"/>
  <c r="F8" i="32"/>
  <c r="E8" i="32"/>
  <c r="M5" i="32"/>
  <c r="M4" i="32" s="1"/>
  <c r="L5" i="32"/>
  <c r="K5" i="32"/>
  <c r="K4" i="32" s="1"/>
  <c r="J5" i="32"/>
  <c r="I5" i="32"/>
  <c r="I4" i="32" s="1"/>
  <c r="H5" i="32"/>
  <c r="G5" i="32"/>
  <c r="G4" i="32" s="1"/>
  <c r="F5" i="32"/>
  <c r="E5" i="32"/>
  <c r="E4" i="32" s="1"/>
  <c r="J4" i="32"/>
  <c r="J92" i="32" s="1"/>
  <c r="F4" i="32"/>
  <c r="F92" i="32" s="1"/>
  <c r="M81" i="31"/>
  <c r="L81" i="31"/>
  <c r="L77" i="31" s="1"/>
  <c r="K81" i="31"/>
  <c r="J81" i="31"/>
  <c r="I81" i="31"/>
  <c r="H81" i="31"/>
  <c r="H77" i="31" s="1"/>
  <c r="G81" i="31"/>
  <c r="F81" i="31"/>
  <c r="E81" i="31"/>
  <c r="M78" i="31"/>
  <c r="M77" i="31" s="1"/>
  <c r="L78" i="31"/>
  <c r="K78" i="31"/>
  <c r="K77" i="31" s="1"/>
  <c r="J78" i="31"/>
  <c r="I78" i="31"/>
  <c r="I77" i="31" s="1"/>
  <c r="H78" i="31"/>
  <c r="G78" i="31"/>
  <c r="G77" i="31" s="1"/>
  <c r="F78" i="31"/>
  <c r="E78" i="31"/>
  <c r="E77" i="31" s="1"/>
  <c r="J77" i="31"/>
  <c r="F77" i="31"/>
  <c r="M73" i="31"/>
  <c r="L73" i="31"/>
  <c r="K73" i="31"/>
  <c r="J73" i="31"/>
  <c r="I73" i="31"/>
  <c r="H73" i="31"/>
  <c r="G73" i="31"/>
  <c r="F73" i="31"/>
  <c r="E73" i="31"/>
  <c r="M68" i="31"/>
  <c r="L68" i="31"/>
  <c r="L64" i="31" s="1"/>
  <c r="K68" i="31"/>
  <c r="J68" i="31"/>
  <c r="I68" i="31"/>
  <c r="H68" i="31"/>
  <c r="H64" i="31" s="1"/>
  <c r="G68" i="31"/>
  <c r="F68" i="31"/>
  <c r="E68" i="31"/>
  <c r="M65" i="31"/>
  <c r="M64" i="31" s="1"/>
  <c r="L65" i="31"/>
  <c r="K65" i="31"/>
  <c r="K64" i="31" s="1"/>
  <c r="J65" i="31"/>
  <c r="I65" i="31"/>
  <c r="I64" i="31" s="1"/>
  <c r="H65" i="31"/>
  <c r="G65" i="31"/>
  <c r="G64" i="31" s="1"/>
  <c r="F65" i="31"/>
  <c r="E65" i="31"/>
  <c r="E64" i="31" s="1"/>
  <c r="J64" i="31"/>
  <c r="F64" i="31"/>
  <c r="M59" i="31"/>
  <c r="L59" i="31"/>
  <c r="K59" i="31"/>
  <c r="J59" i="31"/>
  <c r="I59" i="31"/>
  <c r="H59" i="31"/>
  <c r="G59" i="31"/>
  <c r="F59" i="31"/>
  <c r="E59" i="31"/>
  <c r="M56" i="31"/>
  <c r="L56" i="31"/>
  <c r="L52" i="31" s="1"/>
  <c r="L51" i="31" s="1"/>
  <c r="K56" i="31"/>
  <c r="J56" i="31"/>
  <c r="I56" i="31"/>
  <c r="H56" i="31"/>
  <c r="H52" i="31" s="1"/>
  <c r="H51" i="31" s="1"/>
  <c r="G56" i="31"/>
  <c r="F56" i="31"/>
  <c r="E56" i="31"/>
  <c r="M53" i="31"/>
  <c r="M52" i="31" s="1"/>
  <c r="M51" i="31" s="1"/>
  <c r="L53" i="31"/>
  <c r="K53" i="31"/>
  <c r="K52" i="31" s="1"/>
  <c r="K51" i="31" s="1"/>
  <c r="J53" i="31"/>
  <c r="I53" i="31"/>
  <c r="I52" i="31" s="1"/>
  <c r="I51" i="31" s="1"/>
  <c r="H53" i="31"/>
  <c r="G53" i="31"/>
  <c r="G52" i="31" s="1"/>
  <c r="G51" i="31" s="1"/>
  <c r="F53" i="31"/>
  <c r="E53" i="31"/>
  <c r="E52" i="31" s="1"/>
  <c r="E51" i="31" s="1"/>
  <c r="J52" i="31"/>
  <c r="J51" i="31" s="1"/>
  <c r="F52" i="31"/>
  <c r="M47" i="31"/>
  <c r="L47" i="31"/>
  <c r="K47" i="31"/>
  <c r="J47" i="31"/>
  <c r="I47" i="31"/>
  <c r="H47" i="31"/>
  <c r="G47" i="31"/>
  <c r="F47" i="31"/>
  <c r="E47" i="31"/>
  <c r="M8" i="31"/>
  <c r="M4" i="31" s="1"/>
  <c r="M92" i="31" s="1"/>
  <c r="L8" i="31"/>
  <c r="K8" i="31"/>
  <c r="J8" i="31"/>
  <c r="I8" i="31"/>
  <c r="I4" i="31" s="1"/>
  <c r="I92" i="31" s="1"/>
  <c r="H8" i="31"/>
  <c r="G8" i="31"/>
  <c r="F8" i="31"/>
  <c r="E8" i="31"/>
  <c r="E4" i="31" s="1"/>
  <c r="E92" i="31" s="1"/>
  <c r="M5" i="31"/>
  <c r="L5" i="31"/>
  <c r="K5" i="31"/>
  <c r="J5" i="31"/>
  <c r="J4" i="31" s="1"/>
  <c r="J92" i="31" s="1"/>
  <c r="I5" i="31"/>
  <c r="H5" i="31"/>
  <c r="G5" i="31"/>
  <c r="F5" i="31"/>
  <c r="F4" i="31" s="1"/>
  <c r="E5" i="31"/>
  <c r="K4" i="31"/>
  <c r="K92" i="31" s="1"/>
  <c r="G4" i="31"/>
  <c r="M81" i="30"/>
  <c r="M77" i="30" s="1"/>
  <c r="L81" i="30"/>
  <c r="K81" i="30"/>
  <c r="J81" i="30"/>
  <c r="I81" i="30"/>
  <c r="I77" i="30" s="1"/>
  <c r="H81" i="30"/>
  <c r="G81" i="30"/>
  <c r="F81" i="30"/>
  <c r="E81" i="30"/>
  <c r="E77" i="30" s="1"/>
  <c r="M78" i="30"/>
  <c r="L78" i="30"/>
  <c r="L77" i="30" s="1"/>
  <c r="K78" i="30"/>
  <c r="J78" i="30"/>
  <c r="J77" i="30" s="1"/>
  <c r="I78" i="30"/>
  <c r="H78" i="30"/>
  <c r="H77" i="30" s="1"/>
  <c r="G78" i="30"/>
  <c r="F78" i="30"/>
  <c r="F77" i="30" s="1"/>
  <c r="E78" i="30"/>
  <c r="K77" i="30"/>
  <c r="G77" i="30"/>
  <c r="M73" i="30"/>
  <c r="L73" i="30"/>
  <c r="K73" i="30"/>
  <c r="J73" i="30"/>
  <c r="I73" i="30"/>
  <c r="H73" i="30"/>
  <c r="G73" i="30"/>
  <c r="F73" i="30"/>
  <c r="E73" i="30"/>
  <c r="M68" i="30"/>
  <c r="M64" i="30" s="1"/>
  <c r="L68" i="30"/>
  <c r="K68" i="30"/>
  <c r="J68" i="30"/>
  <c r="I68" i="30"/>
  <c r="I64" i="30" s="1"/>
  <c r="H68" i="30"/>
  <c r="G68" i="30"/>
  <c r="F68" i="30"/>
  <c r="E68" i="30"/>
  <c r="E64" i="30" s="1"/>
  <c r="M65" i="30"/>
  <c r="L65" i="30"/>
  <c r="L64" i="30" s="1"/>
  <c r="K65" i="30"/>
  <c r="J65" i="30"/>
  <c r="J64" i="30" s="1"/>
  <c r="I65" i="30"/>
  <c r="H65" i="30"/>
  <c r="H64" i="30" s="1"/>
  <c r="G65" i="30"/>
  <c r="F65" i="30"/>
  <c r="F64" i="30" s="1"/>
  <c r="E65" i="30"/>
  <c r="K64" i="30"/>
  <c r="G64" i="30"/>
  <c r="M59" i="30"/>
  <c r="L59" i="30"/>
  <c r="K59" i="30"/>
  <c r="J59" i="30"/>
  <c r="I59" i="30"/>
  <c r="H59" i="30"/>
  <c r="G59" i="30"/>
  <c r="F59" i="30"/>
  <c r="E59" i="30"/>
  <c r="M56" i="30"/>
  <c r="M52" i="30" s="1"/>
  <c r="M51" i="30" s="1"/>
  <c r="L56" i="30"/>
  <c r="K56" i="30"/>
  <c r="J56" i="30"/>
  <c r="I56" i="30"/>
  <c r="I52" i="30" s="1"/>
  <c r="I51" i="30" s="1"/>
  <c r="H56" i="30"/>
  <c r="G56" i="30"/>
  <c r="F56" i="30"/>
  <c r="E56" i="30"/>
  <c r="E52" i="30" s="1"/>
  <c r="E51" i="30" s="1"/>
  <c r="M53" i="30"/>
  <c r="L53" i="30"/>
  <c r="L52" i="30" s="1"/>
  <c r="K53" i="30"/>
  <c r="J53" i="30"/>
  <c r="J52" i="30" s="1"/>
  <c r="J51" i="30" s="1"/>
  <c r="I53" i="30"/>
  <c r="H53" i="30"/>
  <c r="H52" i="30" s="1"/>
  <c r="H51" i="30" s="1"/>
  <c r="G53" i="30"/>
  <c r="F53" i="30"/>
  <c r="F52" i="30" s="1"/>
  <c r="F51" i="30" s="1"/>
  <c r="E53" i="30"/>
  <c r="K52" i="30"/>
  <c r="K51" i="30" s="1"/>
  <c r="G52" i="30"/>
  <c r="G51" i="30" s="1"/>
  <c r="L51" i="30"/>
  <c r="L92" i="30" s="1"/>
  <c r="M47" i="30"/>
  <c r="M4" i="30" s="1"/>
  <c r="L47" i="30"/>
  <c r="K47" i="30"/>
  <c r="J47" i="30"/>
  <c r="I47" i="30"/>
  <c r="I4" i="30" s="1"/>
  <c r="H47" i="30"/>
  <c r="G47" i="30"/>
  <c r="F47" i="30"/>
  <c r="E47" i="30"/>
  <c r="E4" i="30" s="1"/>
  <c r="M8" i="30"/>
  <c r="L8" i="30"/>
  <c r="K8" i="30"/>
  <c r="J8" i="30"/>
  <c r="J4" i="30" s="1"/>
  <c r="I8" i="30"/>
  <c r="H8" i="30"/>
  <c r="G8" i="30"/>
  <c r="F8" i="30"/>
  <c r="F4" i="30" s="1"/>
  <c r="E8" i="30"/>
  <c r="M5" i="30"/>
  <c r="L5" i="30"/>
  <c r="K5" i="30"/>
  <c r="K4" i="30" s="1"/>
  <c r="K92" i="30" s="1"/>
  <c r="J5" i="30"/>
  <c r="I5" i="30"/>
  <c r="H5" i="30"/>
  <c r="G5" i="30"/>
  <c r="G4" i="30" s="1"/>
  <c r="G92" i="30" s="1"/>
  <c r="F5" i="30"/>
  <c r="E5" i="30"/>
  <c r="L4" i="30"/>
  <c r="H4" i="30"/>
  <c r="H92" i="30" s="1"/>
  <c r="M81" i="29"/>
  <c r="L81" i="29"/>
  <c r="K81" i="29"/>
  <c r="J81" i="29"/>
  <c r="J77" i="29" s="1"/>
  <c r="I81" i="29"/>
  <c r="H81" i="29"/>
  <c r="G81" i="29"/>
  <c r="F81" i="29"/>
  <c r="F77" i="29" s="1"/>
  <c r="E81" i="29"/>
  <c r="M78" i="29"/>
  <c r="L78" i="29"/>
  <c r="K78" i="29"/>
  <c r="K77" i="29" s="1"/>
  <c r="J78" i="29"/>
  <c r="I78" i="29"/>
  <c r="H78" i="29"/>
  <c r="G78" i="29"/>
  <c r="G77" i="29" s="1"/>
  <c r="F78" i="29"/>
  <c r="E78" i="29"/>
  <c r="M77" i="29"/>
  <c r="L77" i="29"/>
  <c r="I77" i="29"/>
  <c r="H77" i="29"/>
  <c r="E77" i="29"/>
  <c r="M73" i="29"/>
  <c r="L73" i="29"/>
  <c r="K73" i="29"/>
  <c r="J73" i="29"/>
  <c r="I73" i="29"/>
  <c r="H73" i="29"/>
  <c r="G73" i="29"/>
  <c r="F73" i="29"/>
  <c r="E73" i="29"/>
  <c r="M68" i="29"/>
  <c r="L68" i="29"/>
  <c r="K68" i="29"/>
  <c r="J68" i="29"/>
  <c r="J64" i="29" s="1"/>
  <c r="I68" i="29"/>
  <c r="H68" i="29"/>
  <c r="G68" i="29"/>
  <c r="F68" i="29"/>
  <c r="F64" i="29" s="1"/>
  <c r="E68" i="29"/>
  <c r="M65" i="29"/>
  <c r="L65" i="29"/>
  <c r="K65" i="29"/>
  <c r="K64" i="29" s="1"/>
  <c r="J65" i="29"/>
  <c r="I65" i="29"/>
  <c r="H65" i="29"/>
  <c r="G65" i="29"/>
  <c r="G64" i="29" s="1"/>
  <c r="F65" i="29"/>
  <c r="E65" i="29"/>
  <c r="M64" i="29"/>
  <c r="L64" i="29"/>
  <c r="I64" i="29"/>
  <c r="H64" i="29"/>
  <c r="E64" i="29"/>
  <c r="M59" i="29"/>
  <c r="L59" i="29"/>
  <c r="K59" i="29"/>
  <c r="J59" i="29"/>
  <c r="I59" i="29"/>
  <c r="H59" i="29"/>
  <c r="G59" i="29"/>
  <c r="F59" i="29"/>
  <c r="E59" i="29"/>
  <c r="M56" i="29"/>
  <c r="L56" i="29"/>
  <c r="K56" i="29"/>
  <c r="J56" i="29"/>
  <c r="J52" i="29" s="1"/>
  <c r="J51" i="29" s="1"/>
  <c r="I56" i="29"/>
  <c r="H56" i="29"/>
  <c r="G56" i="29"/>
  <c r="F56" i="29"/>
  <c r="F52" i="29" s="1"/>
  <c r="F51" i="29" s="1"/>
  <c r="E56" i="29"/>
  <c r="M53" i="29"/>
  <c r="L53" i="29"/>
  <c r="K53" i="29"/>
  <c r="K52" i="29" s="1"/>
  <c r="K51" i="29" s="1"/>
  <c r="J53" i="29"/>
  <c r="I53" i="29"/>
  <c r="H53" i="29"/>
  <c r="G53" i="29"/>
  <c r="G52" i="29" s="1"/>
  <c r="G51" i="29" s="1"/>
  <c r="F53" i="29"/>
  <c r="E53" i="29"/>
  <c r="M52" i="29"/>
  <c r="L52" i="29"/>
  <c r="L51" i="29" s="1"/>
  <c r="I52" i="29"/>
  <c r="H52" i="29"/>
  <c r="H51" i="29" s="1"/>
  <c r="E52" i="29"/>
  <c r="M51" i="29"/>
  <c r="I51" i="29"/>
  <c r="E51" i="29"/>
  <c r="M47" i="29"/>
  <c r="L47" i="29"/>
  <c r="K47" i="29"/>
  <c r="J47" i="29"/>
  <c r="I47" i="29"/>
  <c r="H47" i="29"/>
  <c r="G47" i="29"/>
  <c r="F47" i="29"/>
  <c r="E47" i="29"/>
  <c r="M8" i="29"/>
  <c r="L8" i="29"/>
  <c r="K8" i="29"/>
  <c r="K4" i="29" s="1"/>
  <c r="K92" i="29" s="1"/>
  <c r="J8" i="29"/>
  <c r="I8" i="29"/>
  <c r="H8" i="29"/>
  <c r="G8" i="29"/>
  <c r="G4" i="29" s="1"/>
  <c r="G92" i="29" s="1"/>
  <c r="F8" i="29"/>
  <c r="E8" i="29"/>
  <c r="M5" i="29"/>
  <c r="L5" i="29"/>
  <c r="L4" i="29" s="1"/>
  <c r="L92" i="29" s="1"/>
  <c r="K5" i="29"/>
  <c r="J5" i="29"/>
  <c r="I5" i="29"/>
  <c r="H5" i="29"/>
  <c r="H4" i="29" s="1"/>
  <c r="H92" i="29" s="1"/>
  <c r="G5" i="29"/>
  <c r="F5" i="29"/>
  <c r="E5" i="29"/>
  <c r="M4" i="29"/>
  <c r="M92" i="29" s="1"/>
  <c r="I4" i="29"/>
  <c r="I92" i="29" s="1"/>
  <c r="E4" i="29"/>
  <c r="E92" i="29" s="1"/>
  <c r="M81" i="28"/>
  <c r="L81" i="28"/>
  <c r="K81" i="28"/>
  <c r="K77" i="28" s="1"/>
  <c r="J81" i="28"/>
  <c r="I81" i="28"/>
  <c r="H81" i="28"/>
  <c r="G81" i="28"/>
  <c r="G77" i="28" s="1"/>
  <c r="F81" i="28"/>
  <c r="E81" i="28"/>
  <c r="M78" i="28"/>
  <c r="L78" i="28"/>
  <c r="L77" i="28" s="1"/>
  <c r="K78" i="28"/>
  <c r="J78" i="28"/>
  <c r="I78" i="28"/>
  <c r="H78" i="28"/>
  <c r="H77" i="28" s="1"/>
  <c r="G78" i="28"/>
  <c r="F78" i="28"/>
  <c r="E78" i="28"/>
  <c r="M77" i="28"/>
  <c r="J77" i="28"/>
  <c r="I77" i="28"/>
  <c r="F77" i="28"/>
  <c r="E77" i="28"/>
  <c r="M73" i="28"/>
  <c r="L73" i="28"/>
  <c r="K73" i="28"/>
  <c r="J73" i="28"/>
  <c r="I73" i="28"/>
  <c r="H73" i="28"/>
  <c r="G73" i="28"/>
  <c r="F73" i="28"/>
  <c r="E73" i="28"/>
  <c r="M68" i="28"/>
  <c r="L68" i="28"/>
  <c r="K68" i="28"/>
  <c r="K64" i="28" s="1"/>
  <c r="J68" i="28"/>
  <c r="I68" i="28"/>
  <c r="H68" i="28"/>
  <c r="G68" i="28"/>
  <c r="G64" i="28" s="1"/>
  <c r="F68" i="28"/>
  <c r="E68" i="28"/>
  <c r="M65" i="28"/>
  <c r="L65" i="28"/>
  <c r="L64" i="28" s="1"/>
  <c r="K65" i="28"/>
  <c r="J65" i="28"/>
  <c r="I65" i="28"/>
  <c r="H65" i="28"/>
  <c r="H64" i="28" s="1"/>
  <c r="G65" i="28"/>
  <c r="F65" i="28"/>
  <c r="E65" i="28"/>
  <c r="M64" i="28"/>
  <c r="J64" i="28"/>
  <c r="I64" i="28"/>
  <c r="F64" i="28"/>
  <c r="E64" i="28"/>
  <c r="M59" i="28"/>
  <c r="L59" i="28"/>
  <c r="K59" i="28"/>
  <c r="J59" i="28"/>
  <c r="J51" i="28" s="1"/>
  <c r="I59" i="28"/>
  <c r="H59" i="28"/>
  <c r="G59" i="28"/>
  <c r="F59" i="28"/>
  <c r="F51" i="28" s="1"/>
  <c r="F92" i="28" s="1"/>
  <c r="E59" i="28"/>
  <c r="M56" i="28"/>
  <c r="L56" i="28"/>
  <c r="K56" i="28"/>
  <c r="K52" i="28" s="1"/>
  <c r="K51" i="28" s="1"/>
  <c r="J56" i="28"/>
  <c r="I56" i="28"/>
  <c r="H56" i="28"/>
  <c r="G56" i="28"/>
  <c r="G52" i="28" s="1"/>
  <c r="G51" i="28" s="1"/>
  <c r="F56" i="28"/>
  <c r="E56" i="28"/>
  <c r="M53" i="28"/>
  <c r="L53" i="28"/>
  <c r="L52" i="28" s="1"/>
  <c r="L51" i="28" s="1"/>
  <c r="K53" i="28"/>
  <c r="J53" i="28"/>
  <c r="I53" i="28"/>
  <c r="H53" i="28"/>
  <c r="H52" i="28" s="1"/>
  <c r="H51" i="28" s="1"/>
  <c r="G53" i="28"/>
  <c r="F53" i="28"/>
  <c r="E53" i="28"/>
  <c r="M52" i="28"/>
  <c r="M51" i="28" s="1"/>
  <c r="J52" i="28"/>
  <c r="I52" i="28"/>
  <c r="I51" i="28" s="1"/>
  <c r="F52" i="28"/>
  <c r="E52" i="28"/>
  <c r="E51" i="28" s="1"/>
  <c r="M47" i="28"/>
  <c r="L47" i="28"/>
  <c r="K47" i="28"/>
  <c r="K4" i="28" s="1"/>
  <c r="J47" i="28"/>
  <c r="I47" i="28"/>
  <c r="H47" i="28"/>
  <c r="G47" i="28"/>
  <c r="G4" i="28" s="1"/>
  <c r="F47" i="28"/>
  <c r="E47" i="28"/>
  <c r="M8" i="28"/>
  <c r="L8" i="28"/>
  <c r="L4" i="28" s="1"/>
  <c r="K8" i="28"/>
  <c r="J8" i="28"/>
  <c r="I8" i="28"/>
  <c r="H8" i="28"/>
  <c r="H4" i="28" s="1"/>
  <c r="G8" i="28"/>
  <c r="F8" i="28"/>
  <c r="E8" i="28"/>
  <c r="M5" i="28"/>
  <c r="M4" i="28" s="1"/>
  <c r="L5" i="28"/>
  <c r="K5" i="28"/>
  <c r="J5" i="28"/>
  <c r="I5" i="28"/>
  <c r="I4" i="28" s="1"/>
  <c r="I92" i="28" s="1"/>
  <c r="H5" i="28"/>
  <c r="G5" i="28"/>
  <c r="F5" i="28"/>
  <c r="E5" i="28"/>
  <c r="E4" i="28" s="1"/>
  <c r="J4" i="28"/>
  <c r="J92" i="28" s="1"/>
  <c r="F4" i="28"/>
  <c r="K92" i="27"/>
  <c r="M81" i="27"/>
  <c r="L81" i="27"/>
  <c r="L77" i="27" s="1"/>
  <c r="K81" i="27"/>
  <c r="J81" i="27"/>
  <c r="I81" i="27"/>
  <c r="H81" i="27"/>
  <c r="H77" i="27" s="1"/>
  <c r="G81" i="27"/>
  <c r="F81" i="27"/>
  <c r="E81" i="27"/>
  <c r="M78" i="27"/>
  <c r="M77" i="27" s="1"/>
  <c r="L78" i="27"/>
  <c r="K78" i="27"/>
  <c r="J78" i="27"/>
  <c r="I78" i="27"/>
  <c r="I77" i="27" s="1"/>
  <c r="H78" i="27"/>
  <c r="G78" i="27"/>
  <c r="F78" i="27"/>
  <c r="E78" i="27"/>
  <c r="E77" i="27" s="1"/>
  <c r="K77" i="27"/>
  <c r="J77" i="27"/>
  <c r="G77" i="27"/>
  <c r="F77" i="27"/>
  <c r="M73" i="27"/>
  <c r="L73" i="27"/>
  <c r="K73" i="27"/>
  <c r="J73" i="27"/>
  <c r="I73" i="27"/>
  <c r="H73" i="27"/>
  <c r="G73" i="27"/>
  <c r="F73" i="27"/>
  <c r="E73" i="27"/>
  <c r="M68" i="27"/>
  <c r="L68" i="27"/>
  <c r="L64" i="27" s="1"/>
  <c r="K68" i="27"/>
  <c r="J68" i="27"/>
  <c r="I68" i="27"/>
  <c r="H68" i="27"/>
  <c r="H64" i="27" s="1"/>
  <c r="G68" i="27"/>
  <c r="F68" i="27"/>
  <c r="E68" i="27"/>
  <c r="M65" i="27"/>
  <c r="M64" i="27" s="1"/>
  <c r="L65" i="27"/>
  <c r="K65" i="27"/>
  <c r="J65" i="27"/>
  <c r="I65" i="27"/>
  <c r="I64" i="27" s="1"/>
  <c r="H65" i="27"/>
  <c r="G65" i="27"/>
  <c r="F65" i="27"/>
  <c r="E65" i="27"/>
  <c r="E64" i="27" s="1"/>
  <c r="K64" i="27"/>
  <c r="J64" i="27"/>
  <c r="G64" i="27"/>
  <c r="F64" i="27"/>
  <c r="M59" i="27"/>
  <c r="L59" i="27"/>
  <c r="K59" i="27"/>
  <c r="J59" i="27"/>
  <c r="I59" i="27"/>
  <c r="H59" i="27"/>
  <c r="G59" i="27"/>
  <c r="G51" i="27" s="1"/>
  <c r="F59" i="27"/>
  <c r="E59" i="27"/>
  <c r="M56" i="27"/>
  <c r="L56" i="27"/>
  <c r="L52" i="27" s="1"/>
  <c r="L51" i="27" s="1"/>
  <c r="K56" i="27"/>
  <c r="J56" i="27"/>
  <c r="I56" i="27"/>
  <c r="H56" i="27"/>
  <c r="H52" i="27" s="1"/>
  <c r="H51" i="27" s="1"/>
  <c r="G56" i="27"/>
  <c r="F56" i="27"/>
  <c r="E56" i="27"/>
  <c r="M53" i="27"/>
  <c r="M52" i="27" s="1"/>
  <c r="M51" i="27" s="1"/>
  <c r="L53" i="27"/>
  <c r="K53" i="27"/>
  <c r="J53" i="27"/>
  <c r="I53" i="27"/>
  <c r="I52" i="27" s="1"/>
  <c r="I51" i="27" s="1"/>
  <c r="H53" i="27"/>
  <c r="G53" i="27"/>
  <c r="F53" i="27"/>
  <c r="E53" i="27"/>
  <c r="E52" i="27" s="1"/>
  <c r="E51" i="27" s="1"/>
  <c r="K52" i="27"/>
  <c r="J52" i="27"/>
  <c r="G52" i="27"/>
  <c r="F52" i="27"/>
  <c r="F51" i="27" s="1"/>
  <c r="K51" i="27"/>
  <c r="M47" i="27"/>
  <c r="L47" i="27"/>
  <c r="L4" i="27" s="1"/>
  <c r="L92" i="27" s="1"/>
  <c r="K47" i="27"/>
  <c r="J47" i="27"/>
  <c r="I47" i="27"/>
  <c r="H47" i="27"/>
  <c r="H4" i="27" s="1"/>
  <c r="H92" i="27" s="1"/>
  <c r="G47" i="27"/>
  <c r="F47" i="27"/>
  <c r="E47" i="27"/>
  <c r="M8" i="27"/>
  <c r="M4" i="27" s="1"/>
  <c r="M92" i="27" s="1"/>
  <c r="L8" i="27"/>
  <c r="K8" i="27"/>
  <c r="J8" i="27"/>
  <c r="I8" i="27"/>
  <c r="I4" i="27" s="1"/>
  <c r="I92" i="27" s="1"/>
  <c r="H8" i="27"/>
  <c r="G8" i="27"/>
  <c r="F8" i="27"/>
  <c r="E8" i="27"/>
  <c r="E4" i="27" s="1"/>
  <c r="E92" i="27" s="1"/>
  <c r="M5" i="27"/>
  <c r="L5" i="27"/>
  <c r="K5" i="27"/>
  <c r="J5" i="27"/>
  <c r="J4" i="27" s="1"/>
  <c r="I5" i="27"/>
  <c r="H5" i="27"/>
  <c r="G5" i="27"/>
  <c r="F5" i="27"/>
  <c r="F4" i="27" s="1"/>
  <c r="F92" i="27" s="1"/>
  <c r="E5" i="27"/>
  <c r="K4" i="27"/>
  <c r="G4" i="27"/>
  <c r="G92" i="27" s="1"/>
  <c r="M81" i="26"/>
  <c r="L81" i="26"/>
  <c r="K81" i="26"/>
  <c r="J81" i="26"/>
  <c r="I81" i="26"/>
  <c r="H81" i="26"/>
  <c r="G81" i="26"/>
  <c r="F81" i="26"/>
  <c r="E81" i="26"/>
  <c r="M78" i="26"/>
  <c r="L78" i="26"/>
  <c r="L77" i="26" s="1"/>
  <c r="K78" i="26"/>
  <c r="K77" i="26" s="1"/>
  <c r="J78" i="26"/>
  <c r="I78" i="26"/>
  <c r="H78" i="26"/>
  <c r="H77" i="26" s="1"/>
  <c r="G78" i="26"/>
  <c r="G77" i="26" s="1"/>
  <c r="F78" i="26"/>
  <c r="E78" i="26"/>
  <c r="M77" i="26"/>
  <c r="J77" i="26"/>
  <c r="I77" i="26"/>
  <c r="F77" i="26"/>
  <c r="E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J68" i="26"/>
  <c r="I68" i="26"/>
  <c r="H68" i="26"/>
  <c r="G68" i="26"/>
  <c r="F68" i="26"/>
  <c r="E68" i="26"/>
  <c r="M65" i="26"/>
  <c r="L65" i="26"/>
  <c r="L64" i="26" s="1"/>
  <c r="K65" i="26"/>
  <c r="K64" i="26" s="1"/>
  <c r="J65" i="26"/>
  <c r="I65" i="26"/>
  <c r="H65" i="26"/>
  <c r="H64" i="26" s="1"/>
  <c r="G65" i="26"/>
  <c r="G64" i="26" s="1"/>
  <c r="F65" i="26"/>
  <c r="E65" i="26"/>
  <c r="M64" i="26"/>
  <c r="J64" i="26"/>
  <c r="I64" i="26"/>
  <c r="F64" i="26"/>
  <c r="E64" i="26"/>
  <c r="M59" i="26"/>
  <c r="L59" i="26"/>
  <c r="K59" i="26"/>
  <c r="J59" i="26"/>
  <c r="I59" i="26"/>
  <c r="H59" i="26"/>
  <c r="G59" i="26"/>
  <c r="F59" i="26"/>
  <c r="E59" i="26"/>
  <c r="M56" i="26"/>
  <c r="L56" i="26"/>
  <c r="K56" i="26"/>
  <c r="J56" i="26"/>
  <c r="I56" i="26"/>
  <c r="H56" i="26"/>
  <c r="G56" i="26"/>
  <c r="F56" i="26"/>
  <c r="E56" i="26"/>
  <c r="M53" i="26"/>
  <c r="L53" i="26"/>
  <c r="L52" i="26" s="1"/>
  <c r="L51" i="26" s="1"/>
  <c r="K53" i="26"/>
  <c r="K52" i="26" s="1"/>
  <c r="K51" i="26" s="1"/>
  <c r="J53" i="26"/>
  <c r="I53" i="26"/>
  <c r="H53" i="26"/>
  <c r="H52" i="26" s="1"/>
  <c r="H51" i="26" s="1"/>
  <c r="G53" i="26"/>
  <c r="G52" i="26" s="1"/>
  <c r="G51" i="26" s="1"/>
  <c r="F53" i="26"/>
  <c r="E53" i="26"/>
  <c r="M52" i="26"/>
  <c r="M51" i="26" s="1"/>
  <c r="J52" i="26"/>
  <c r="I52" i="26"/>
  <c r="I51" i="26" s="1"/>
  <c r="F52" i="26"/>
  <c r="E52" i="26"/>
  <c r="E51" i="26" s="1"/>
  <c r="J51" i="26"/>
  <c r="F51" i="26"/>
  <c r="M47" i="26"/>
  <c r="L47" i="26"/>
  <c r="K47" i="26"/>
  <c r="K4" i="26" s="1"/>
  <c r="K92" i="26" s="1"/>
  <c r="J47" i="26"/>
  <c r="I47" i="26"/>
  <c r="H47" i="26"/>
  <c r="G47" i="26"/>
  <c r="G4" i="26" s="1"/>
  <c r="G92" i="26" s="1"/>
  <c r="F47" i="26"/>
  <c r="E47" i="26"/>
  <c r="M8" i="26"/>
  <c r="L8" i="26"/>
  <c r="K8" i="26"/>
  <c r="J8" i="26"/>
  <c r="I8" i="26"/>
  <c r="H8" i="26"/>
  <c r="G8" i="26"/>
  <c r="F8" i="26"/>
  <c r="E8" i="26"/>
  <c r="M5" i="26"/>
  <c r="M4" i="26" s="1"/>
  <c r="M92" i="26" s="1"/>
  <c r="L5" i="26"/>
  <c r="L4" i="26" s="1"/>
  <c r="L92" i="26" s="1"/>
  <c r="K5" i="26"/>
  <c r="J5" i="26"/>
  <c r="I5" i="26"/>
  <c r="I4" i="26" s="1"/>
  <c r="I92" i="26" s="1"/>
  <c r="H5" i="26"/>
  <c r="H4" i="26" s="1"/>
  <c r="G5" i="26"/>
  <c r="F5" i="26"/>
  <c r="E5" i="26"/>
  <c r="E4" i="26" s="1"/>
  <c r="E92" i="26" s="1"/>
  <c r="J4" i="26"/>
  <c r="J92" i="26" s="1"/>
  <c r="F4" i="26"/>
  <c r="F92" i="26" s="1"/>
  <c r="M81" i="25"/>
  <c r="L81" i="25"/>
  <c r="K81" i="25"/>
  <c r="J81" i="25"/>
  <c r="I81" i="25"/>
  <c r="H81" i="25"/>
  <c r="G81" i="25"/>
  <c r="F81" i="25"/>
  <c r="E81" i="25"/>
  <c r="M78" i="25"/>
  <c r="M77" i="25" s="1"/>
  <c r="L78" i="25"/>
  <c r="L77" i="25" s="1"/>
  <c r="K78" i="25"/>
  <c r="J78" i="25"/>
  <c r="I78" i="25"/>
  <c r="I77" i="25" s="1"/>
  <c r="H78" i="25"/>
  <c r="H77" i="25" s="1"/>
  <c r="G78" i="25"/>
  <c r="F78" i="25"/>
  <c r="E78" i="25"/>
  <c r="E77" i="25" s="1"/>
  <c r="K77" i="25"/>
  <c r="J77" i="25"/>
  <c r="G77" i="25"/>
  <c r="F77" i="25"/>
  <c r="M73" i="25"/>
  <c r="L73" i="25"/>
  <c r="K73" i="25"/>
  <c r="J73" i="25"/>
  <c r="I73" i="25"/>
  <c r="H73" i="25"/>
  <c r="G73" i="25"/>
  <c r="F73" i="25"/>
  <c r="E73" i="25"/>
  <c r="M68" i="25"/>
  <c r="L68" i="25"/>
  <c r="K68" i="25"/>
  <c r="J68" i="25"/>
  <c r="I68" i="25"/>
  <c r="H68" i="25"/>
  <c r="G68" i="25"/>
  <c r="F68" i="25"/>
  <c r="E68" i="25"/>
  <c r="M65" i="25"/>
  <c r="M64" i="25" s="1"/>
  <c r="L65" i="25"/>
  <c r="L64" i="25" s="1"/>
  <c r="K65" i="25"/>
  <c r="J65" i="25"/>
  <c r="I65" i="25"/>
  <c r="I64" i="25" s="1"/>
  <c r="H65" i="25"/>
  <c r="H64" i="25" s="1"/>
  <c r="G65" i="25"/>
  <c r="F65" i="25"/>
  <c r="E65" i="25"/>
  <c r="E64" i="25" s="1"/>
  <c r="K64" i="25"/>
  <c r="J64" i="25"/>
  <c r="G64" i="25"/>
  <c r="F64" i="25"/>
  <c r="M59" i="25"/>
  <c r="L59" i="25"/>
  <c r="K59" i="25"/>
  <c r="J59" i="25"/>
  <c r="I59" i="25"/>
  <c r="H59" i="25"/>
  <c r="G59" i="25"/>
  <c r="F59" i="25"/>
  <c r="E59" i="25"/>
  <c r="M56" i="25"/>
  <c r="L56" i="25"/>
  <c r="K56" i="25"/>
  <c r="J56" i="25"/>
  <c r="I56" i="25"/>
  <c r="H56" i="25"/>
  <c r="G56" i="25"/>
  <c r="F56" i="25"/>
  <c r="E56" i="25"/>
  <c r="M53" i="25"/>
  <c r="M52" i="25" s="1"/>
  <c r="L53" i="25"/>
  <c r="L52" i="25" s="1"/>
  <c r="K53" i="25"/>
  <c r="J53" i="25"/>
  <c r="I53" i="25"/>
  <c r="I52" i="25" s="1"/>
  <c r="H53" i="25"/>
  <c r="H52" i="25" s="1"/>
  <c r="G53" i="25"/>
  <c r="F53" i="25"/>
  <c r="E53" i="25"/>
  <c r="E52" i="25" s="1"/>
  <c r="K52" i="25"/>
  <c r="J52" i="25"/>
  <c r="J51" i="25" s="1"/>
  <c r="G52" i="25"/>
  <c r="F52" i="25"/>
  <c r="F51" i="25" s="1"/>
  <c r="K51" i="25"/>
  <c r="G51" i="25"/>
  <c r="M47" i="25"/>
  <c r="L47" i="25"/>
  <c r="L4" i="25" s="1"/>
  <c r="K47" i="25"/>
  <c r="J47" i="25"/>
  <c r="I47" i="25"/>
  <c r="H47" i="25"/>
  <c r="H4" i="25" s="1"/>
  <c r="G47" i="25"/>
  <c r="F47" i="25"/>
  <c r="E47" i="25"/>
  <c r="M8" i="25"/>
  <c r="L8" i="25"/>
  <c r="K8" i="25"/>
  <c r="J8" i="25"/>
  <c r="I8" i="25"/>
  <c r="H8" i="25"/>
  <c r="G8" i="25"/>
  <c r="F8" i="25"/>
  <c r="E8" i="25"/>
  <c r="M5" i="25"/>
  <c r="M4" i="25" s="1"/>
  <c r="L5" i="25"/>
  <c r="K5" i="25"/>
  <c r="J5" i="25"/>
  <c r="J4" i="25" s="1"/>
  <c r="I5" i="25"/>
  <c r="I4" i="25" s="1"/>
  <c r="H5" i="25"/>
  <c r="G5" i="25"/>
  <c r="F5" i="25"/>
  <c r="F4" i="25" s="1"/>
  <c r="F92" i="25" s="1"/>
  <c r="E5" i="25"/>
  <c r="E4" i="25" s="1"/>
  <c r="K4" i="25"/>
  <c r="K92" i="25" s="1"/>
  <c r="G4" i="25"/>
  <c r="G92" i="25" s="1"/>
  <c r="M81" i="24"/>
  <c r="L81" i="24"/>
  <c r="K81" i="24"/>
  <c r="J81" i="24"/>
  <c r="I81" i="24"/>
  <c r="H81" i="24"/>
  <c r="G81" i="24"/>
  <c r="F81" i="24"/>
  <c r="E81" i="24"/>
  <c r="M78" i="24"/>
  <c r="M77" i="24" s="1"/>
  <c r="L78" i="24"/>
  <c r="K78" i="24"/>
  <c r="J78" i="24"/>
  <c r="J77" i="24" s="1"/>
  <c r="I78" i="24"/>
  <c r="I77" i="24" s="1"/>
  <c r="H78" i="24"/>
  <c r="G78" i="24"/>
  <c r="F78" i="24"/>
  <c r="F77" i="24" s="1"/>
  <c r="E78" i="24"/>
  <c r="E77" i="24" s="1"/>
  <c r="L77" i="24"/>
  <c r="K77" i="24"/>
  <c r="H77" i="24"/>
  <c r="G77" i="24"/>
  <c r="M73" i="24"/>
  <c r="L73" i="24"/>
  <c r="K73" i="24"/>
  <c r="J73" i="24"/>
  <c r="I73" i="24"/>
  <c r="H73" i="24"/>
  <c r="G73" i="24"/>
  <c r="F73" i="24"/>
  <c r="E73" i="24"/>
  <c r="M68" i="24"/>
  <c r="L68" i="24"/>
  <c r="K68" i="24"/>
  <c r="J68" i="24"/>
  <c r="I68" i="24"/>
  <c r="H68" i="24"/>
  <c r="G68" i="24"/>
  <c r="F68" i="24"/>
  <c r="E68" i="24"/>
  <c r="M65" i="24"/>
  <c r="M64" i="24" s="1"/>
  <c r="L65" i="24"/>
  <c r="K65" i="24"/>
  <c r="J65" i="24"/>
  <c r="J64" i="24" s="1"/>
  <c r="I65" i="24"/>
  <c r="I64" i="24" s="1"/>
  <c r="H65" i="24"/>
  <c r="G65" i="24"/>
  <c r="F65" i="24"/>
  <c r="F64" i="24" s="1"/>
  <c r="E65" i="24"/>
  <c r="E64" i="24" s="1"/>
  <c r="L64" i="24"/>
  <c r="K64" i="24"/>
  <c r="H64" i="24"/>
  <c r="G64" i="24"/>
  <c r="M59" i="24"/>
  <c r="L59" i="24"/>
  <c r="K59" i="24"/>
  <c r="J59" i="24"/>
  <c r="I59" i="24"/>
  <c r="H59" i="24"/>
  <c r="G59" i="24"/>
  <c r="F59" i="24"/>
  <c r="E59" i="24"/>
  <c r="M56" i="24"/>
  <c r="M52" i="24" s="1"/>
  <c r="M51" i="24" s="1"/>
  <c r="L56" i="24"/>
  <c r="K56" i="24"/>
  <c r="J56" i="24"/>
  <c r="I56" i="24"/>
  <c r="I52" i="24" s="1"/>
  <c r="I51" i="24" s="1"/>
  <c r="H56" i="24"/>
  <c r="G56" i="24"/>
  <c r="F56" i="24"/>
  <c r="E56" i="24"/>
  <c r="E52" i="24" s="1"/>
  <c r="E51" i="24" s="1"/>
  <c r="M53" i="24"/>
  <c r="L53" i="24"/>
  <c r="K53" i="24"/>
  <c r="J53" i="24"/>
  <c r="J52" i="24" s="1"/>
  <c r="J51" i="24" s="1"/>
  <c r="I53" i="24"/>
  <c r="H53" i="24"/>
  <c r="G53" i="24"/>
  <c r="F53" i="24"/>
  <c r="F52" i="24" s="1"/>
  <c r="F51" i="24" s="1"/>
  <c r="E53" i="24"/>
  <c r="L52" i="24"/>
  <c r="K52" i="24"/>
  <c r="K51" i="24" s="1"/>
  <c r="H52" i="24"/>
  <c r="G52" i="24"/>
  <c r="G51" i="24" s="1"/>
  <c r="L51" i="24"/>
  <c r="H51" i="24"/>
  <c r="M47" i="24"/>
  <c r="M4" i="24" s="1"/>
  <c r="M92" i="24" s="1"/>
  <c r="L47" i="24"/>
  <c r="K47" i="24"/>
  <c r="J47" i="24"/>
  <c r="I47" i="24"/>
  <c r="I4" i="24" s="1"/>
  <c r="I92" i="24" s="1"/>
  <c r="H47" i="24"/>
  <c r="G47" i="24"/>
  <c r="F47" i="24"/>
  <c r="E47" i="24"/>
  <c r="E4" i="24" s="1"/>
  <c r="E92" i="24" s="1"/>
  <c r="M8" i="24"/>
  <c r="L8" i="24"/>
  <c r="K8" i="24"/>
  <c r="J8" i="24"/>
  <c r="I8" i="24"/>
  <c r="H8" i="24"/>
  <c r="G8" i="24"/>
  <c r="F8" i="24"/>
  <c r="E8" i="24"/>
  <c r="M5" i="24"/>
  <c r="L5" i="24"/>
  <c r="K5" i="24"/>
  <c r="K4" i="24" s="1"/>
  <c r="K92" i="24" s="1"/>
  <c r="J5" i="24"/>
  <c r="J4" i="24" s="1"/>
  <c r="I5" i="24"/>
  <c r="H5" i="24"/>
  <c r="G5" i="24"/>
  <c r="G4" i="24" s="1"/>
  <c r="G92" i="24" s="1"/>
  <c r="F5" i="24"/>
  <c r="F4" i="24" s="1"/>
  <c r="E5" i="24"/>
  <c r="L4" i="24"/>
  <c r="L92" i="24" s="1"/>
  <c r="H4" i="24"/>
  <c r="H92" i="24" s="1"/>
  <c r="M36" i="23"/>
  <c r="L36" i="23"/>
  <c r="K36" i="23"/>
  <c r="J36" i="23"/>
  <c r="I36" i="23"/>
  <c r="H36" i="23"/>
  <c r="G36" i="23"/>
  <c r="F36" i="23"/>
  <c r="E36" i="23"/>
  <c r="M31" i="23"/>
  <c r="L31" i="23"/>
  <c r="K31" i="23"/>
  <c r="J31" i="23"/>
  <c r="I31" i="23"/>
  <c r="H31" i="23"/>
  <c r="G31" i="23"/>
  <c r="F31" i="23"/>
  <c r="E31" i="23"/>
  <c r="M21" i="23"/>
  <c r="L21" i="23"/>
  <c r="K21" i="23"/>
  <c r="J21" i="23"/>
  <c r="I21" i="23"/>
  <c r="H21" i="23"/>
  <c r="G21" i="23"/>
  <c r="F21" i="23"/>
  <c r="E21" i="23"/>
  <c r="M10" i="23"/>
  <c r="M9" i="23" s="1"/>
  <c r="M40" i="23" s="1"/>
  <c r="L10" i="23"/>
  <c r="K10" i="23"/>
  <c r="J10" i="23"/>
  <c r="I10" i="23"/>
  <c r="I9" i="23" s="1"/>
  <c r="I40" i="23" s="1"/>
  <c r="H10" i="23"/>
  <c r="G10" i="23"/>
  <c r="F10" i="23"/>
  <c r="E10" i="23"/>
  <c r="E9" i="23" s="1"/>
  <c r="E40" i="23" s="1"/>
  <c r="L9" i="23"/>
  <c r="K9" i="23"/>
  <c r="J9" i="23"/>
  <c r="H9" i="23"/>
  <c r="G9" i="23"/>
  <c r="F9" i="23"/>
  <c r="M4" i="23"/>
  <c r="L4" i="23"/>
  <c r="L40" i="23" s="1"/>
  <c r="K4" i="23"/>
  <c r="K40" i="23" s="1"/>
  <c r="J4" i="23"/>
  <c r="J40" i="23" s="1"/>
  <c r="I4" i="23"/>
  <c r="H4" i="23"/>
  <c r="H40" i="23" s="1"/>
  <c r="G4" i="23"/>
  <c r="G40" i="23" s="1"/>
  <c r="F4" i="23"/>
  <c r="F40" i="23" s="1"/>
  <c r="E4" i="23"/>
  <c r="K15" i="22"/>
  <c r="J15" i="22"/>
  <c r="I15" i="22"/>
  <c r="H15" i="22"/>
  <c r="G15" i="22"/>
  <c r="F15" i="22"/>
  <c r="E15" i="22"/>
  <c r="D15" i="22"/>
  <c r="C15" i="22"/>
  <c r="K4" i="22"/>
  <c r="J4" i="22"/>
  <c r="I4" i="22"/>
  <c r="H4" i="22"/>
  <c r="G4" i="22"/>
  <c r="F4" i="22"/>
  <c r="E4" i="22"/>
  <c r="D4" i="22"/>
  <c r="C4" i="22"/>
  <c r="H26" i="21"/>
  <c r="D26" i="21"/>
  <c r="K16" i="21"/>
  <c r="J16" i="21"/>
  <c r="I16" i="21"/>
  <c r="H16" i="21"/>
  <c r="G16" i="21"/>
  <c r="F16" i="21"/>
  <c r="E16" i="21"/>
  <c r="D16" i="21"/>
  <c r="C16" i="21"/>
  <c r="K8" i="21"/>
  <c r="J8" i="21"/>
  <c r="I8" i="21"/>
  <c r="H8" i="21"/>
  <c r="G8" i="21"/>
  <c r="F8" i="21"/>
  <c r="E8" i="21"/>
  <c r="D8" i="21"/>
  <c r="C8" i="21"/>
  <c r="K4" i="21"/>
  <c r="K26" i="21" s="1"/>
  <c r="J4" i="21"/>
  <c r="J26" i="21" s="1"/>
  <c r="I4" i="21"/>
  <c r="I26" i="21" s="1"/>
  <c r="H4" i="21"/>
  <c r="G4" i="21"/>
  <c r="G26" i="21" s="1"/>
  <c r="F4" i="21"/>
  <c r="F26" i="21" s="1"/>
  <c r="E4" i="21"/>
  <c r="E26" i="21" s="1"/>
  <c r="D4" i="21"/>
  <c r="C4" i="21"/>
  <c r="C26" i="21" s="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J26" i="19"/>
  <c r="F26" i="19"/>
  <c r="K16" i="19"/>
  <c r="J16" i="19"/>
  <c r="I16" i="19"/>
  <c r="H16" i="19"/>
  <c r="G16" i="19"/>
  <c r="F16" i="19"/>
  <c r="E16" i="19"/>
  <c r="D16" i="19"/>
  <c r="C16" i="19"/>
  <c r="K8" i="19"/>
  <c r="J8" i="19"/>
  <c r="I8" i="19"/>
  <c r="H8" i="19"/>
  <c r="G8" i="19"/>
  <c r="F8" i="19"/>
  <c r="E8" i="19"/>
  <c r="D8" i="19"/>
  <c r="C8" i="19"/>
  <c r="K4" i="19"/>
  <c r="K26" i="19" s="1"/>
  <c r="J4" i="19"/>
  <c r="I4" i="19"/>
  <c r="I26" i="19" s="1"/>
  <c r="H4" i="19"/>
  <c r="H26" i="19" s="1"/>
  <c r="G4" i="19"/>
  <c r="G26" i="19" s="1"/>
  <c r="F4" i="19"/>
  <c r="E4" i="19"/>
  <c r="E26" i="19" s="1"/>
  <c r="D4" i="19"/>
  <c r="D26" i="19" s="1"/>
  <c r="C4" i="19"/>
  <c r="C26" i="19" s="1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H26" i="17"/>
  <c r="D26" i="17"/>
  <c r="K16" i="17"/>
  <c r="J16" i="17"/>
  <c r="I16" i="17"/>
  <c r="H16" i="17"/>
  <c r="G16" i="17"/>
  <c r="F16" i="17"/>
  <c r="E16" i="17"/>
  <c r="D16" i="17"/>
  <c r="C16" i="17"/>
  <c r="K8" i="17"/>
  <c r="J8" i="17"/>
  <c r="I8" i="17"/>
  <c r="H8" i="17"/>
  <c r="G8" i="17"/>
  <c r="F8" i="17"/>
  <c r="E8" i="17"/>
  <c r="D8" i="17"/>
  <c r="C8" i="17"/>
  <c r="K4" i="17"/>
  <c r="K26" i="17" s="1"/>
  <c r="J4" i="17"/>
  <c r="J26" i="17" s="1"/>
  <c r="I4" i="17"/>
  <c r="I26" i="17" s="1"/>
  <c r="H4" i="17"/>
  <c r="G4" i="17"/>
  <c r="G26" i="17" s="1"/>
  <c r="F4" i="17"/>
  <c r="F26" i="17" s="1"/>
  <c r="E4" i="17"/>
  <c r="E26" i="17" s="1"/>
  <c r="D4" i="17"/>
  <c r="C4" i="17"/>
  <c r="C26" i="17" s="1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J26" i="15"/>
  <c r="F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G8" i="15"/>
  <c r="F8" i="15"/>
  <c r="E8" i="15"/>
  <c r="D8" i="15"/>
  <c r="C8" i="15"/>
  <c r="K4" i="15"/>
  <c r="K26" i="15" s="1"/>
  <c r="J4" i="15"/>
  <c r="I4" i="15"/>
  <c r="I26" i="15" s="1"/>
  <c r="H4" i="15"/>
  <c r="H26" i="15" s="1"/>
  <c r="G4" i="15"/>
  <c r="G26" i="15" s="1"/>
  <c r="F4" i="15"/>
  <c r="E4" i="15"/>
  <c r="E26" i="15" s="1"/>
  <c r="D4" i="15"/>
  <c r="D26" i="15" s="1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I26" i="13" s="1"/>
  <c r="H4" i="13"/>
  <c r="G4" i="13"/>
  <c r="G26" i="13" s="1"/>
  <c r="F4" i="13"/>
  <c r="F26" i="13" s="1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I4" i="11"/>
  <c r="I26" i="11" s="1"/>
  <c r="H4" i="11"/>
  <c r="H26" i="11" s="1"/>
  <c r="G4" i="11"/>
  <c r="G26" i="11" s="1"/>
  <c r="F4" i="1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H26" i="9" s="1"/>
  <c r="G4" i="9"/>
  <c r="G26" i="9" s="1"/>
  <c r="F4" i="9"/>
  <c r="F26" i="9" s="1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H26" i="7" s="1"/>
  <c r="G4" i="7"/>
  <c r="G26" i="7" s="1"/>
  <c r="F4" i="7"/>
  <c r="F26" i="7" s="1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H26" i="4" s="1"/>
  <c r="G4" i="4"/>
  <c r="G26" i="4" s="1"/>
  <c r="F4" i="4"/>
  <c r="F26" i="4" s="1"/>
  <c r="E4" i="4"/>
  <c r="E26" i="4" s="1"/>
  <c r="D4" i="4"/>
  <c r="D26" i="4" s="1"/>
  <c r="C4" i="4"/>
  <c r="C26" i="4" s="1"/>
  <c r="H51" i="25" l="1"/>
  <c r="H92" i="25" s="1"/>
  <c r="L51" i="25"/>
  <c r="J92" i="25"/>
  <c r="L92" i="25"/>
  <c r="E51" i="25"/>
  <c r="E92" i="25" s="1"/>
  <c r="I51" i="25"/>
  <c r="I92" i="25" s="1"/>
  <c r="M51" i="25"/>
  <c r="M92" i="25" s="1"/>
  <c r="F92" i="24"/>
  <c r="J92" i="24"/>
  <c r="H92" i="26"/>
  <c r="G92" i="31"/>
  <c r="F92" i="30"/>
  <c r="J92" i="30"/>
  <c r="E92" i="30"/>
  <c r="I92" i="30"/>
  <c r="M92" i="30"/>
  <c r="H4" i="31"/>
  <c r="H92" i="31" s="1"/>
  <c r="L4" i="31"/>
  <c r="L92" i="31" s="1"/>
  <c r="I92" i="32"/>
  <c r="M92" i="32"/>
  <c r="H92" i="32"/>
  <c r="L92" i="32"/>
  <c r="J51" i="27"/>
  <c r="F4" i="29"/>
  <c r="F92" i="29" s="1"/>
  <c r="J4" i="29"/>
  <c r="J92" i="29" s="1"/>
  <c r="E51" i="32"/>
  <c r="E92" i="32" s="1"/>
  <c r="F51" i="31"/>
  <c r="F92" i="31" s="1"/>
  <c r="G92" i="32"/>
  <c r="K92" i="32"/>
  <c r="J92" i="27"/>
  <c r="E92" i="28"/>
  <c r="M92" i="28"/>
  <c r="H92" i="28"/>
  <c r="L92" i="28"/>
  <c r="G92" i="28"/>
  <c r="K92" i="28"/>
</calcChain>
</file>

<file path=xl/sharedStrings.xml><?xml version="1.0" encoding="utf-8"?>
<sst xmlns="http://schemas.openxmlformats.org/spreadsheetml/2006/main" count="13219" uniqueCount="200">
  <si>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</si>
  <si>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</si>
  <si>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</si>
  <si>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</si>
  <si>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</si>
  <si>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</si>
  <si>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</si>
  <si>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</si>
  <si>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</si>
  <si>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</si>
  <si>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</si>
  <si>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</si>
  <si>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</si>
  <si>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</si>
  <si>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</si>
  <si>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</si>
  <si>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</si>
  <si>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</si>
  <si>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</si>
  <si>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</si>
  <si>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</si>
  <si>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</si>
  <si>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</si>
  <si>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</si>
  <si>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</si>
  <si>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</si>
  <si>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</si>
  <si>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</si>
  <si>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</si>
  <si>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</si>
  <si>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</si>
  <si>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</si>
  <si>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</si>
  <si>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</si>
  <si>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</si>
  <si>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</si>
  <si>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</si>
  <si>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</si>
  <si>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</si>
  <si>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</si>
  <si>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</si>
  <si>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</si>
  <si>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</si>
  <si>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</si>
  <si>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</si>
  <si>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</si>
  <si>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</si>
  <si>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</si>
  <si>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</si>
  <si>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</si>
  <si>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</si>
  <si>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</si>
  <si>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</si>
  <si>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</si>
  <si>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</si>
  <si>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</si>
  <si>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</si>
  <si>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</si>
  <si>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</si>
  <si>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</si>
  <si>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</si>
  <si>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</si>
  <si>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</si>
  <si>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</si>
  <si>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</si>
  <si>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</si>
  <si>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</si>
  <si>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</si>
  <si>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</si>
  <si>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</si>
  <si>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</si>
  <si>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</si>
  <si>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</si>
  <si>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</si>
  <si>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</si>
  <si>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</si>
  <si>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</si>
  <si>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</si>
  <si>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</si>
  <si>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</si>
  <si>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</si>
  <si>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</si>
  <si>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</si>
  <si>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</si>
  <si>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</si>
  <si>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</si>
  <si>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</si>
  <si>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</si>
  <si>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</si>
  <si>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</si>
  <si>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</si>
  <si>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</si>
  <si>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</si>
  <si>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</si>
  <si>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</si>
  <si>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</si>
  <si>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</si>
  <si>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</si>
  <si>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</si>
  <si>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</si>
  <si>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</si>
  <si>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</si>
  <si>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</si>
  <si>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</si>
  <si>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</si>
  <si>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</si>
  <si>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</si>
  <si>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</si>
  <si>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</si>
  <si>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</si>
  <si>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</si>
  <si>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</si>
  <si>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</si>
  <si>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</si>
  <si>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</si>
  <si>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</si>
  <si>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</si>
  <si>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</si>
  <si>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</si>
  <si>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</si>
  <si>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</si>
  <si>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</si>
  <si>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Health</t>
  </si>
  <si>
    <t>Table B.2: Payments and estimates by economic classification: Health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</si>
  <si>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</si>
  <si>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</si>
  <si>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</si>
  <si>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</si>
  <si>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</si>
  <si>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</si>
  <si>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</si>
  <si>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</si>
  <si>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</si>
  <si>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</si>
  <si>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</si>
  <si>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</si>
  <si>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</si>
  <si>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</si>
  <si>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District Health Services</t>
  </si>
  <si>
    <t>3. Emergency Medical Services</t>
  </si>
  <si>
    <t>4. Provincial Hospital Services</t>
  </si>
  <si>
    <t>5. Central Hospital Services</t>
  </si>
  <si>
    <t>6. Health Sciences</t>
  </si>
  <si>
    <t>7. Health Care Support Services</t>
  </si>
  <si>
    <t>8. Health Facilities Management</t>
  </si>
  <si>
    <t xml:space="preserve">9. </t>
  </si>
  <si>
    <t>1. Office Of The Mec</t>
  </si>
  <si>
    <t>2. Management</t>
  </si>
  <si>
    <t>1. District Management</t>
  </si>
  <si>
    <t>2. Community Health Clinics</t>
  </si>
  <si>
    <t>3. Community Health Centres</t>
  </si>
  <si>
    <t>4. Community Based Services</t>
  </si>
  <si>
    <t>5. Other Community Services</t>
  </si>
  <si>
    <t>6. Hiv/Aids</t>
  </si>
  <si>
    <t>7. Nutrition</t>
  </si>
  <si>
    <t>8. Coroner Services</t>
  </si>
  <si>
    <t>9. District Hospitals</t>
  </si>
  <si>
    <t>1. Emergency Transport</t>
  </si>
  <si>
    <t>1. General (Regional) Hospitals</t>
  </si>
  <si>
    <t>2. Tuberculosis Hospitals</t>
  </si>
  <si>
    <t>3. Psychiatric/Mental Hospitals</t>
  </si>
  <si>
    <t>1. Provincial Tertiary Hospital Services</t>
  </si>
  <si>
    <t>1. Nurse Training College</t>
  </si>
  <si>
    <t>2. Other Training</t>
  </si>
  <si>
    <t>3. Primary Health Care Training</t>
  </si>
  <si>
    <t>4. Bursaries</t>
  </si>
  <si>
    <t>1. Engineering</t>
  </si>
  <si>
    <t>2. Laundries</t>
  </si>
  <si>
    <t>3. Orthotic And Prostetic Services</t>
  </si>
  <si>
    <t>4. Forensic Services</t>
  </si>
  <si>
    <t>5. Medicine Trading Account</t>
  </si>
  <si>
    <t>1. District Hospital Services</t>
  </si>
  <si>
    <t>2. Provincial Hospital Services</t>
  </si>
  <si>
    <t>Table 2.2: Summary of departmental receipts collection</t>
  </si>
  <si>
    <t>Table 2.3: Summary of payments and estimates by programme: Health</t>
  </si>
  <si>
    <t>Table 2.4: Summary of provincial payments and estimates by economic classification: Health</t>
  </si>
  <si>
    <t>Table 2.10.1: Summary of payments and estimates by sub-programme: Administration</t>
  </si>
  <si>
    <t>Table 2.12.1: Summary of payments and estimates by economic classification: Administration</t>
  </si>
  <si>
    <t>Table 2.10.2: Summary of payments and estimates by sub-programme: District Health Services</t>
  </si>
  <si>
    <t>Table 2.10.3: Summary of payments and estimates by sub-programme: District Health Services</t>
  </si>
  <si>
    <t>Table 2.10.4: Summary of payments and estimates by sub-programme: District Health Services</t>
  </si>
  <si>
    <t>Table 2.10.5: Summary of payments and estimates by sub-programme: District Health Services</t>
  </si>
  <si>
    <t>Table 2.10.6: Summary of payments and estimates by sub-programme: District Health Services</t>
  </si>
  <si>
    <t>Table 2.10.7: Summary of payments and estimates by sub-programme: District Health Services</t>
  </si>
  <si>
    <t>Table 2.10.8: Summary of payments and estimates by sub-programme: District Health Services</t>
  </si>
  <si>
    <t>Table 2.12.2: Summary of payments and estimates by economic classification: District Health Services</t>
  </si>
  <si>
    <t>Table 2.12.3: Summary of payments and estimates by economic classification: District Health Services</t>
  </si>
  <si>
    <t>Table 2.12.4: Summary of payments and estimates by economic classification: District Health Services</t>
  </si>
  <si>
    <t>Table 2.12.5: Summary of payments and estimates by economic classification: District Health Services</t>
  </si>
  <si>
    <t>Table 2.12.6: Summary of payments and estimates by economic classification: District Health Services</t>
  </si>
  <si>
    <t>Table 2.12.7: Summary of payments and estimates by economic classification: District Health Services</t>
  </si>
  <si>
    <t>Table 2.12.8: Summary of payments and estimates by economic classification: District Health Services</t>
  </si>
  <si>
    <t>Table B.3.1: Payments and estimates by economic classification: Administration</t>
  </si>
  <si>
    <t>Table B.3.2: Payments and estimates by economic classification: District Health Services</t>
  </si>
  <si>
    <t>Table B.3.3: Payments and estimates by economic classification: Emergency Medical Services</t>
  </si>
  <si>
    <t>Table B.3.4: Payments and estimates by economic classification: Provincial Hospital Services</t>
  </si>
  <si>
    <t>Table B.3.5: Payments and estimates by economic classification: Central Hospital Services</t>
  </si>
  <si>
    <t>Table B.3.6: Payments and estimates by economic classification: Health Sciences</t>
  </si>
  <si>
    <t>Table B.3.7: Payments and estimates by economic classification: Health Care Support Services</t>
  </si>
  <si>
    <t>Table B.3.8: Payments and estimates by economic classification: Health Facilities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</si>
</sst>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28737</v>
      </c>
      <c r="D9" s="33">
        <v>31852</v>
      </c>
      <c r="E9" s="33">
        <v>40107</v>
      </c>
      <c r="F9" s="32">
        <v>49281</v>
      </c>
      <c r="G9" s="33">
        <v>49281</v>
      </c>
      <c r="H9" s="34">
        <v>37801</v>
      </c>
      <c r="I9" s="33">
        <v>51781.344999999994</v>
      </c>
      <c r="J9" s="33">
        <v>54269.374000000003</v>
      </c>
      <c r="K9" s="33">
        <v>56891.726000000002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1989</v>
      </c>
      <c r="F13" s="32">
        <v>1314</v>
      </c>
      <c r="G13" s="33">
        <v>1314</v>
      </c>
      <c r="H13" s="34">
        <v>1428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954</v>
      </c>
      <c r="D14" s="36">
        <v>2035</v>
      </c>
      <c r="E14" s="36">
        <v>227</v>
      </c>
      <c r="F14" s="35">
        <v>0</v>
      </c>
      <c r="G14" s="36">
        <v>0</v>
      </c>
      <c r="H14" s="37">
        <v>484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29691</v>
      </c>
      <c r="D15" s="61">
        <f t="shared" ref="D15:K15" si="1">SUM(D5:D14)</f>
        <v>33887</v>
      </c>
      <c r="E15" s="61">
        <f t="shared" si="1"/>
        <v>42323</v>
      </c>
      <c r="F15" s="62">
        <f t="shared" si="1"/>
        <v>50595</v>
      </c>
      <c r="G15" s="61">
        <f t="shared" si="1"/>
        <v>50595</v>
      </c>
      <c r="H15" s="63">
        <f t="shared" si="1"/>
        <v>39713</v>
      </c>
      <c r="I15" s="61">
        <f t="shared" si="1"/>
        <v>51781.344999999994</v>
      </c>
      <c r="J15" s="61">
        <f t="shared" si="1"/>
        <v>54269.374000000003</v>
      </c>
      <c r="K15" s="61">
        <f t="shared" si="1"/>
        <v>56891.726000000002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158</v>
      </c>
      <c r="C4" s="33">
        <v>0</v>
      </c>
      <c r="D4" s="33">
        <v>105696</v>
      </c>
      <c r="E4" s="33">
        <v>125533</v>
      </c>
      <c r="F4" s="27">
        <v>155465</v>
      </c>
      <c r="G4" s="28">
        <v>172741</v>
      </c>
      <c r="H4" s="29">
        <v>164726</v>
      </c>
      <c r="I4" s="33">
        <v>209777</v>
      </c>
      <c r="J4" s="33">
        <v>239738</v>
      </c>
      <c r="K4" s="33">
        <v>252894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159</v>
      </c>
      <c r="C5" s="33">
        <v>11516</v>
      </c>
      <c r="D5" s="33">
        <v>20698</v>
      </c>
      <c r="E5" s="33">
        <v>12043</v>
      </c>
      <c r="F5" s="32">
        <v>18128</v>
      </c>
      <c r="G5" s="33">
        <v>18128</v>
      </c>
      <c r="H5" s="34">
        <v>12415</v>
      </c>
      <c r="I5" s="33">
        <v>13098</v>
      </c>
      <c r="J5" s="33">
        <v>13639</v>
      </c>
      <c r="K5" s="33">
        <v>15167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160</v>
      </c>
      <c r="C6" s="33">
        <v>25243</v>
      </c>
      <c r="D6" s="33">
        <v>24959</v>
      </c>
      <c r="E6" s="33">
        <v>27120</v>
      </c>
      <c r="F6" s="32">
        <v>42358</v>
      </c>
      <c r="G6" s="33">
        <v>42358</v>
      </c>
      <c r="H6" s="34">
        <v>45411</v>
      </c>
      <c r="I6" s="33">
        <v>45110</v>
      </c>
      <c r="J6" s="33">
        <v>48376</v>
      </c>
      <c r="K6" s="33">
        <v>50994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36759</v>
      </c>
      <c r="D19" s="46">
        <f t="shared" ref="D19:K19" si="1">SUM(D4:D18)</f>
        <v>151353</v>
      </c>
      <c r="E19" s="46">
        <f t="shared" si="1"/>
        <v>164696</v>
      </c>
      <c r="F19" s="47">
        <f t="shared" si="1"/>
        <v>215951</v>
      </c>
      <c r="G19" s="46">
        <f t="shared" si="1"/>
        <v>233227</v>
      </c>
      <c r="H19" s="48">
        <f t="shared" si="1"/>
        <v>222552</v>
      </c>
      <c r="I19" s="46">
        <f t="shared" si="1"/>
        <v>267985</v>
      </c>
      <c r="J19" s="46">
        <f t="shared" si="1"/>
        <v>301753</v>
      </c>
      <c r="K19" s="46">
        <f t="shared" si="1"/>
        <v>319055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36578</v>
      </c>
      <c r="D4" s="20">
        <f t="shared" ref="D4:K4" si="0">SUM(D5:D7)</f>
        <v>138266</v>
      </c>
      <c r="E4" s="20">
        <f t="shared" si="0"/>
        <v>163063</v>
      </c>
      <c r="F4" s="21">
        <f t="shared" si="0"/>
        <v>214319</v>
      </c>
      <c r="G4" s="20">
        <f t="shared" si="0"/>
        <v>231595</v>
      </c>
      <c r="H4" s="22">
        <f t="shared" si="0"/>
        <v>218282</v>
      </c>
      <c r="I4" s="20">
        <f t="shared" si="0"/>
        <v>266410</v>
      </c>
      <c r="J4" s="20">
        <f t="shared" si="0"/>
        <v>300559</v>
      </c>
      <c r="K4" s="20">
        <f t="shared" si="0"/>
        <v>317798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24059</v>
      </c>
      <c r="D5" s="28">
        <v>92709</v>
      </c>
      <c r="E5" s="28">
        <v>110713</v>
      </c>
      <c r="F5" s="27">
        <v>142113</v>
      </c>
      <c r="G5" s="28">
        <v>151536</v>
      </c>
      <c r="H5" s="29">
        <v>145491</v>
      </c>
      <c r="I5" s="28">
        <v>187149</v>
      </c>
      <c r="J5" s="28">
        <v>215848</v>
      </c>
      <c r="K5" s="29">
        <v>228504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12519</v>
      </c>
      <c r="D6" s="33">
        <v>45553</v>
      </c>
      <c r="E6" s="33">
        <v>52350</v>
      </c>
      <c r="F6" s="32">
        <v>72206</v>
      </c>
      <c r="G6" s="33">
        <v>80059</v>
      </c>
      <c r="H6" s="34">
        <v>72776</v>
      </c>
      <c r="I6" s="33">
        <v>79261</v>
      </c>
      <c r="J6" s="33">
        <v>84711</v>
      </c>
      <c r="K6" s="34">
        <v>89294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4</v>
      </c>
      <c r="E7" s="36">
        <v>0</v>
      </c>
      <c r="F7" s="35">
        <v>0</v>
      </c>
      <c r="G7" s="36">
        <v>0</v>
      </c>
      <c r="H7" s="37">
        <v>15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33</v>
      </c>
      <c r="D8" s="20">
        <f t="shared" ref="D8:K8" si="1">SUM(D9:D15)</f>
        <v>1</v>
      </c>
      <c r="E8" s="20">
        <f t="shared" si="1"/>
        <v>0</v>
      </c>
      <c r="F8" s="21">
        <f t="shared" si="1"/>
        <v>930</v>
      </c>
      <c r="G8" s="20">
        <f t="shared" si="1"/>
        <v>930</v>
      </c>
      <c r="H8" s="22">
        <f t="shared" si="1"/>
        <v>346</v>
      </c>
      <c r="I8" s="20">
        <f t="shared" si="1"/>
        <v>979</v>
      </c>
      <c r="J8" s="20">
        <f t="shared" si="1"/>
        <v>1028</v>
      </c>
      <c r="K8" s="20">
        <f t="shared" si="1"/>
        <v>1082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33</v>
      </c>
      <c r="D15" s="36">
        <v>0</v>
      </c>
      <c r="E15" s="36">
        <v>0</v>
      </c>
      <c r="F15" s="35">
        <v>930</v>
      </c>
      <c r="G15" s="36">
        <v>930</v>
      </c>
      <c r="H15" s="37">
        <v>346</v>
      </c>
      <c r="I15" s="36">
        <v>979</v>
      </c>
      <c r="J15" s="36">
        <v>1028</v>
      </c>
      <c r="K15" s="37">
        <v>1082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148</v>
      </c>
      <c r="D16" s="20">
        <f t="shared" ref="D16:K16" si="2">SUM(D17:D23)</f>
        <v>13086</v>
      </c>
      <c r="E16" s="20">
        <f t="shared" si="2"/>
        <v>1633</v>
      </c>
      <c r="F16" s="21">
        <f t="shared" si="2"/>
        <v>702</v>
      </c>
      <c r="G16" s="20">
        <f t="shared" si="2"/>
        <v>702</v>
      </c>
      <c r="H16" s="22">
        <f t="shared" si="2"/>
        <v>3924</v>
      </c>
      <c r="I16" s="20">
        <f t="shared" si="2"/>
        <v>596</v>
      </c>
      <c r="J16" s="20">
        <f t="shared" si="2"/>
        <v>166</v>
      </c>
      <c r="K16" s="20">
        <f t="shared" si="2"/>
        <v>175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9942</v>
      </c>
      <c r="E17" s="28">
        <v>0</v>
      </c>
      <c r="F17" s="27">
        <v>0</v>
      </c>
      <c r="G17" s="28">
        <v>0</v>
      </c>
      <c r="H17" s="29">
        <v>2826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148</v>
      </c>
      <c r="D18" s="33">
        <v>3126</v>
      </c>
      <c r="E18" s="33">
        <v>1633</v>
      </c>
      <c r="F18" s="32">
        <v>702</v>
      </c>
      <c r="G18" s="33">
        <v>702</v>
      </c>
      <c r="H18" s="34">
        <v>1098</v>
      </c>
      <c r="I18" s="33">
        <v>596</v>
      </c>
      <c r="J18" s="33">
        <v>166</v>
      </c>
      <c r="K18" s="34">
        <v>175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18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36759</v>
      </c>
      <c r="D26" s="46">
        <f t="shared" ref="D26:K26" si="3">+D4+D8+D16+D24</f>
        <v>151353</v>
      </c>
      <c r="E26" s="46">
        <f t="shared" si="3"/>
        <v>164696</v>
      </c>
      <c r="F26" s="47">
        <f t="shared" si="3"/>
        <v>215951</v>
      </c>
      <c r="G26" s="46">
        <f t="shared" si="3"/>
        <v>233227</v>
      </c>
      <c r="H26" s="48">
        <f t="shared" si="3"/>
        <v>222552</v>
      </c>
      <c r="I26" s="46">
        <f t="shared" si="3"/>
        <v>267985</v>
      </c>
      <c r="J26" s="46">
        <f t="shared" si="3"/>
        <v>301753</v>
      </c>
      <c r="K26" s="46">
        <f t="shared" si="3"/>
        <v>319055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161</v>
      </c>
      <c r="C4" s="33">
        <v>570636</v>
      </c>
      <c r="D4" s="33">
        <v>665511</v>
      </c>
      <c r="E4" s="33">
        <v>729538</v>
      </c>
      <c r="F4" s="27">
        <v>681448</v>
      </c>
      <c r="G4" s="28">
        <v>689386</v>
      </c>
      <c r="H4" s="29">
        <v>790027</v>
      </c>
      <c r="I4" s="33">
        <v>786472</v>
      </c>
      <c r="J4" s="33">
        <v>840204</v>
      </c>
      <c r="K4" s="33">
        <v>889292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7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570636</v>
      </c>
      <c r="D19" s="46">
        <f t="shared" ref="D19:K19" si="1">SUM(D4:D18)</f>
        <v>665511</v>
      </c>
      <c r="E19" s="46">
        <f t="shared" si="1"/>
        <v>729538</v>
      </c>
      <c r="F19" s="47">
        <f t="shared" si="1"/>
        <v>681448</v>
      </c>
      <c r="G19" s="46">
        <f t="shared" si="1"/>
        <v>689386</v>
      </c>
      <c r="H19" s="48">
        <f t="shared" si="1"/>
        <v>790027</v>
      </c>
      <c r="I19" s="46">
        <f t="shared" si="1"/>
        <v>786472</v>
      </c>
      <c r="J19" s="46">
        <f t="shared" si="1"/>
        <v>840204</v>
      </c>
      <c r="K19" s="46">
        <f t="shared" si="1"/>
        <v>889292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560377</v>
      </c>
      <c r="D4" s="20">
        <f t="shared" ref="D4:K4" si="0">SUM(D5:D7)</f>
        <v>647415</v>
      </c>
      <c r="E4" s="20">
        <f t="shared" si="0"/>
        <v>695766</v>
      </c>
      <c r="F4" s="21">
        <f t="shared" si="0"/>
        <v>660459</v>
      </c>
      <c r="G4" s="20">
        <f t="shared" si="0"/>
        <v>668397</v>
      </c>
      <c r="H4" s="22">
        <f t="shared" si="0"/>
        <v>762246</v>
      </c>
      <c r="I4" s="20">
        <f t="shared" si="0"/>
        <v>764393</v>
      </c>
      <c r="J4" s="20">
        <f t="shared" si="0"/>
        <v>817109</v>
      </c>
      <c r="K4" s="20">
        <f t="shared" si="0"/>
        <v>867833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343626</v>
      </c>
      <c r="D5" s="28">
        <v>410353</v>
      </c>
      <c r="E5" s="28">
        <v>443536</v>
      </c>
      <c r="F5" s="27">
        <v>489393</v>
      </c>
      <c r="G5" s="28">
        <v>491838</v>
      </c>
      <c r="H5" s="29">
        <v>484376</v>
      </c>
      <c r="I5" s="28">
        <v>526016</v>
      </c>
      <c r="J5" s="28">
        <v>555315</v>
      </c>
      <c r="K5" s="29">
        <v>574504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216751</v>
      </c>
      <c r="D6" s="33">
        <v>237060</v>
      </c>
      <c r="E6" s="33">
        <v>252230</v>
      </c>
      <c r="F6" s="32">
        <v>171066</v>
      </c>
      <c r="G6" s="33">
        <v>176559</v>
      </c>
      <c r="H6" s="34">
        <v>277870</v>
      </c>
      <c r="I6" s="33">
        <v>238377</v>
      </c>
      <c r="J6" s="33">
        <v>261794</v>
      </c>
      <c r="K6" s="34">
        <v>293329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2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699</v>
      </c>
      <c r="D8" s="20">
        <f t="shared" ref="D8:K8" si="1">SUM(D9:D15)</f>
        <v>2198</v>
      </c>
      <c r="E8" s="20">
        <f t="shared" si="1"/>
        <v>2457</v>
      </c>
      <c r="F8" s="21">
        <f t="shared" si="1"/>
        <v>1770</v>
      </c>
      <c r="G8" s="20">
        <f t="shared" si="1"/>
        <v>1770</v>
      </c>
      <c r="H8" s="22">
        <f t="shared" si="1"/>
        <v>2097</v>
      </c>
      <c r="I8" s="20">
        <f t="shared" si="1"/>
        <v>1860</v>
      </c>
      <c r="J8" s="20">
        <f t="shared" si="1"/>
        <v>1989</v>
      </c>
      <c r="K8" s="20">
        <f t="shared" si="1"/>
        <v>2094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864</v>
      </c>
      <c r="E14" s="33">
        <v>1039</v>
      </c>
      <c r="F14" s="32">
        <v>604</v>
      </c>
      <c r="G14" s="33">
        <v>604</v>
      </c>
      <c r="H14" s="34">
        <v>793</v>
      </c>
      <c r="I14" s="33">
        <v>635</v>
      </c>
      <c r="J14" s="33">
        <v>679</v>
      </c>
      <c r="K14" s="34">
        <v>715</v>
      </c>
    </row>
    <row r="15" spans="1:27" s="14" customFormat="1" ht="12.75" customHeight="1" x14ac:dyDescent="0.25">
      <c r="A15" s="25"/>
      <c r="B15" s="26" t="s">
        <v>20</v>
      </c>
      <c r="C15" s="35">
        <v>699</v>
      </c>
      <c r="D15" s="36">
        <v>1334</v>
      </c>
      <c r="E15" s="36">
        <v>1418</v>
      </c>
      <c r="F15" s="35">
        <v>1166</v>
      </c>
      <c r="G15" s="36">
        <v>1166</v>
      </c>
      <c r="H15" s="37">
        <v>1304</v>
      </c>
      <c r="I15" s="36">
        <v>1225</v>
      </c>
      <c r="J15" s="36">
        <v>1310</v>
      </c>
      <c r="K15" s="37">
        <v>1379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9560</v>
      </c>
      <c r="D16" s="20">
        <f t="shared" ref="D16:K16" si="2">SUM(D17:D23)</f>
        <v>15898</v>
      </c>
      <c r="E16" s="20">
        <f t="shared" si="2"/>
        <v>31315</v>
      </c>
      <c r="F16" s="21">
        <f t="shared" si="2"/>
        <v>19219</v>
      </c>
      <c r="G16" s="20">
        <f t="shared" si="2"/>
        <v>19219</v>
      </c>
      <c r="H16" s="22">
        <f t="shared" si="2"/>
        <v>25684</v>
      </c>
      <c r="I16" s="20">
        <f t="shared" si="2"/>
        <v>20219</v>
      </c>
      <c r="J16" s="20">
        <f t="shared" si="2"/>
        <v>21106</v>
      </c>
      <c r="K16" s="20">
        <f t="shared" si="2"/>
        <v>19365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2756</v>
      </c>
      <c r="E17" s="28">
        <v>0</v>
      </c>
      <c r="F17" s="27">
        <v>0</v>
      </c>
      <c r="G17" s="28">
        <v>0</v>
      </c>
      <c r="H17" s="29">
        <v>7555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9560</v>
      </c>
      <c r="D18" s="33">
        <v>13142</v>
      </c>
      <c r="E18" s="33">
        <v>31255</v>
      </c>
      <c r="F18" s="32">
        <v>19219</v>
      </c>
      <c r="G18" s="33">
        <v>19219</v>
      </c>
      <c r="H18" s="34">
        <v>18129</v>
      </c>
      <c r="I18" s="33">
        <v>20219</v>
      </c>
      <c r="J18" s="33">
        <v>21106</v>
      </c>
      <c r="K18" s="34">
        <v>19365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60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570636</v>
      </c>
      <c r="D26" s="46">
        <f t="shared" ref="D26:K26" si="3">+D4+D8+D16+D24</f>
        <v>665511</v>
      </c>
      <c r="E26" s="46">
        <f t="shared" si="3"/>
        <v>729538</v>
      </c>
      <c r="F26" s="47">
        <f t="shared" si="3"/>
        <v>681448</v>
      </c>
      <c r="G26" s="46">
        <f t="shared" si="3"/>
        <v>689386</v>
      </c>
      <c r="H26" s="48">
        <f t="shared" si="3"/>
        <v>790027</v>
      </c>
      <c r="I26" s="46">
        <f t="shared" si="3"/>
        <v>786472</v>
      </c>
      <c r="J26" s="46">
        <f t="shared" si="3"/>
        <v>840204</v>
      </c>
      <c r="K26" s="46">
        <f t="shared" si="3"/>
        <v>889292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162</v>
      </c>
      <c r="C4" s="33">
        <v>17282</v>
      </c>
      <c r="D4" s="33">
        <v>14667</v>
      </c>
      <c r="E4" s="33">
        <v>15380</v>
      </c>
      <c r="F4" s="27">
        <v>50073</v>
      </c>
      <c r="G4" s="28">
        <v>55176</v>
      </c>
      <c r="H4" s="29">
        <v>47944</v>
      </c>
      <c r="I4" s="33">
        <v>54488</v>
      </c>
      <c r="J4" s="33">
        <v>58049</v>
      </c>
      <c r="K4" s="33">
        <v>58128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163</v>
      </c>
      <c r="C5" s="33">
        <v>49485</v>
      </c>
      <c r="D5" s="33">
        <v>29219</v>
      </c>
      <c r="E5" s="33">
        <v>39394</v>
      </c>
      <c r="F5" s="32">
        <v>15818</v>
      </c>
      <c r="G5" s="33">
        <v>19368</v>
      </c>
      <c r="H5" s="34">
        <v>10600</v>
      </c>
      <c r="I5" s="33">
        <v>33701</v>
      </c>
      <c r="J5" s="33">
        <v>39744</v>
      </c>
      <c r="K5" s="33">
        <v>41278</v>
      </c>
      <c r="Z5" s="53">
        <f t="shared" si="0"/>
        <v>1</v>
      </c>
      <c r="AA5" s="30">
        <v>8</v>
      </c>
    </row>
    <row r="6" spans="1:27" s="14" customFormat="1" ht="12.75" customHeight="1" x14ac:dyDescent="0.25">
      <c r="A6" s="25"/>
      <c r="B6" s="56" t="s">
        <v>164</v>
      </c>
      <c r="C6" s="33">
        <v>0</v>
      </c>
      <c r="D6" s="33">
        <v>697</v>
      </c>
      <c r="E6" s="33">
        <v>36</v>
      </c>
      <c r="F6" s="32">
        <v>1284</v>
      </c>
      <c r="G6" s="33">
        <v>1284</v>
      </c>
      <c r="H6" s="34">
        <v>473</v>
      </c>
      <c r="I6" s="33">
        <v>1362</v>
      </c>
      <c r="J6" s="33">
        <v>1429</v>
      </c>
      <c r="K6" s="33">
        <v>1505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165</v>
      </c>
      <c r="C7" s="33">
        <v>0</v>
      </c>
      <c r="D7" s="33">
        <v>24569</v>
      </c>
      <c r="E7" s="33">
        <v>31974</v>
      </c>
      <c r="F7" s="32">
        <v>20516</v>
      </c>
      <c r="G7" s="33">
        <v>20516</v>
      </c>
      <c r="H7" s="34">
        <v>33022</v>
      </c>
      <c r="I7" s="33">
        <v>21562</v>
      </c>
      <c r="J7" s="33">
        <v>22619</v>
      </c>
      <c r="K7" s="33">
        <v>25381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66767</v>
      </c>
      <c r="D19" s="46">
        <f t="shared" ref="D19:K19" si="1">SUM(D4:D18)</f>
        <v>69152</v>
      </c>
      <c r="E19" s="46">
        <f t="shared" si="1"/>
        <v>86784</v>
      </c>
      <c r="F19" s="47">
        <f t="shared" si="1"/>
        <v>87691</v>
      </c>
      <c r="G19" s="46">
        <f t="shared" si="1"/>
        <v>96344</v>
      </c>
      <c r="H19" s="48">
        <f t="shared" si="1"/>
        <v>92039</v>
      </c>
      <c r="I19" s="46">
        <f t="shared" si="1"/>
        <v>111113</v>
      </c>
      <c r="J19" s="46">
        <f t="shared" si="1"/>
        <v>121841</v>
      </c>
      <c r="K19" s="46">
        <f t="shared" si="1"/>
        <v>126292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66744</v>
      </c>
      <c r="D4" s="20">
        <f t="shared" ref="D4:K4" si="0">SUM(D5:D7)</f>
        <v>69006</v>
      </c>
      <c r="E4" s="20">
        <f t="shared" si="0"/>
        <v>85141</v>
      </c>
      <c r="F4" s="21">
        <f t="shared" si="0"/>
        <v>86401</v>
      </c>
      <c r="G4" s="20">
        <f t="shared" si="0"/>
        <v>89951</v>
      </c>
      <c r="H4" s="22">
        <f t="shared" si="0"/>
        <v>89194</v>
      </c>
      <c r="I4" s="20">
        <f t="shared" si="0"/>
        <v>109393</v>
      </c>
      <c r="J4" s="20">
        <f t="shared" si="0"/>
        <v>119811</v>
      </c>
      <c r="K4" s="20">
        <f t="shared" si="0"/>
        <v>124258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36715</v>
      </c>
      <c r="D5" s="28">
        <v>23648</v>
      </c>
      <c r="E5" s="28">
        <v>32901</v>
      </c>
      <c r="F5" s="27">
        <v>38764</v>
      </c>
      <c r="G5" s="28">
        <v>39764</v>
      </c>
      <c r="H5" s="29">
        <v>28486</v>
      </c>
      <c r="I5" s="28">
        <v>45265</v>
      </c>
      <c r="J5" s="28">
        <v>47947</v>
      </c>
      <c r="K5" s="29">
        <v>51829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30029</v>
      </c>
      <c r="D6" s="33">
        <v>45358</v>
      </c>
      <c r="E6" s="33">
        <v>52240</v>
      </c>
      <c r="F6" s="32">
        <v>47637</v>
      </c>
      <c r="G6" s="33">
        <v>50187</v>
      </c>
      <c r="H6" s="34">
        <v>60704</v>
      </c>
      <c r="I6" s="33">
        <v>64128</v>
      </c>
      <c r="J6" s="33">
        <v>71864</v>
      </c>
      <c r="K6" s="34">
        <v>72429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4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23</v>
      </c>
      <c r="D8" s="20">
        <f t="shared" ref="D8:K8" si="1">SUM(D9:D15)</f>
        <v>0</v>
      </c>
      <c r="E8" s="20">
        <f t="shared" si="1"/>
        <v>18</v>
      </c>
      <c r="F8" s="21">
        <f t="shared" si="1"/>
        <v>74</v>
      </c>
      <c r="G8" s="20">
        <f t="shared" si="1"/>
        <v>74</v>
      </c>
      <c r="H8" s="22">
        <f t="shared" si="1"/>
        <v>725</v>
      </c>
      <c r="I8" s="20">
        <f t="shared" si="1"/>
        <v>77</v>
      </c>
      <c r="J8" s="20">
        <f t="shared" si="1"/>
        <v>81</v>
      </c>
      <c r="K8" s="20">
        <f t="shared" si="1"/>
        <v>85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16</v>
      </c>
      <c r="D9" s="28">
        <v>0</v>
      </c>
      <c r="E9" s="28">
        <v>0</v>
      </c>
      <c r="F9" s="27">
        <v>0</v>
      </c>
      <c r="G9" s="28">
        <v>0</v>
      </c>
      <c r="H9" s="29">
        <v>719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7</v>
      </c>
      <c r="D15" s="36">
        <v>0</v>
      </c>
      <c r="E15" s="36">
        <v>18</v>
      </c>
      <c r="F15" s="35">
        <v>74</v>
      </c>
      <c r="G15" s="36">
        <v>74</v>
      </c>
      <c r="H15" s="37">
        <v>6</v>
      </c>
      <c r="I15" s="36">
        <v>77</v>
      </c>
      <c r="J15" s="36">
        <v>81</v>
      </c>
      <c r="K15" s="37">
        <v>85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146</v>
      </c>
      <c r="E16" s="20">
        <f t="shared" si="2"/>
        <v>1625</v>
      </c>
      <c r="F16" s="21">
        <f t="shared" si="2"/>
        <v>1216</v>
      </c>
      <c r="G16" s="20">
        <f t="shared" si="2"/>
        <v>6319</v>
      </c>
      <c r="H16" s="22">
        <f t="shared" si="2"/>
        <v>2120</v>
      </c>
      <c r="I16" s="20">
        <f t="shared" si="2"/>
        <v>1643</v>
      </c>
      <c r="J16" s="20">
        <f t="shared" si="2"/>
        <v>1949</v>
      </c>
      <c r="K16" s="20">
        <f t="shared" si="2"/>
        <v>1949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912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146</v>
      </c>
      <c r="E18" s="33">
        <v>713</v>
      </c>
      <c r="F18" s="32">
        <v>1216</v>
      </c>
      <c r="G18" s="33">
        <v>6319</v>
      </c>
      <c r="H18" s="34">
        <v>2120</v>
      </c>
      <c r="I18" s="33">
        <v>1643</v>
      </c>
      <c r="J18" s="33">
        <v>1949</v>
      </c>
      <c r="K18" s="34">
        <v>1949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66767</v>
      </c>
      <c r="D26" s="46">
        <f t="shared" ref="D26:K26" si="3">+D4+D8+D16+D24</f>
        <v>69152</v>
      </c>
      <c r="E26" s="46">
        <f t="shared" si="3"/>
        <v>86784</v>
      </c>
      <c r="F26" s="47">
        <f t="shared" si="3"/>
        <v>87691</v>
      </c>
      <c r="G26" s="46">
        <f t="shared" si="3"/>
        <v>96344</v>
      </c>
      <c r="H26" s="48">
        <f t="shared" si="3"/>
        <v>92039</v>
      </c>
      <c r="I26" s="46">
        <f t="shared" si="3"/>
        <v>111113</v>
      </c>
      <c r="J26" s="46">
        <f t="shared" si="3"/>
        <v>121841</v>
      </c>
      <c r="K26" s="46">
        <f t="shared" si="3"/>
        <v>126292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166</v>
      </c>
      <c r="C4" s="33">
        <v>14898</v>
      </c>
      <c r="D4" s="33">
        <v>16845</v>
      </c>
      <c r="E4" s="33">
        <v>11240</v>
      </c>
      <c r="F4" s="27">
        <v>20304</v>
      </c>
      <c r="G4" s="28">
        <v>20304</v>
      </c>
      <c r="H4" s="29">
        <v>17693</v>
      </c>
      <c r="I4" s="33">
        <v>18779</v>
      </c>
      <c r="J4" s="33">
        <v>19810</v>
      </c>
      <c r="K4" s="33">
        <v>20900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167</v>
      </c>
      <c r="C5" s="33">
        <v>5172</v>
      </c>
      <c r="D5" s="33">
        <v>6060</v>
      </c>
      <c r="E5" s="33">
        <v>7077</v>
      </c>
      <c r="F5" s="32">
        <v>5936</v>
      </c>
      <c r="G5" s="33">
        <v>5936</v>
      </c>
      <c r="H5" s="34">
        <v>11371</v>
      </c>
      <c r="I5" s="33">
        <v>6309</v>
      </c>
      <c r="J5" s="33">
        <v>6639</v>
      </c>
      <c r="K5" s="33">
        <v>6999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168</v>
      </c>
      <c r="C6" s="33">
        <v>5473</v>
      </c>
      <c r="D6" s="33">
        <v>5368</v>
      </c>
      <c r="E6" s="33">
        <v>5802</v>
      </c>
      <c r="F6" s="32">
        <v>7948</v>
      </c>
      <c r="G6" s="33">
        <v>7948</v>
      </c>
      <c r="H6" s="34">
        <v>5984</v>
      </c>
      <c r="I6" s="33">
        <v>8408</v>
      </c>
      <c r="J6" s="33">
        <v>8815</v>
      </c>
      <c r="K6" s="33">
        <v>9286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169</v>
      </c>
      <c r="C7" s="33">
        <v>20689</v>
      </c>
      <c r="D7" s="33">
        <v>26606</v>
      </c>
      <c r="E7" s="33">
        <v>25615</v>
      </c>
      <c r="F7" s="32">
        <v>27572</v>
      </c>
      <c r="G7" s="33">
        <v>27572</v>
      </c>
      <c r="H7" s="34">
        <v>28097</v>
      </c>
      <c r="I7" s="33">
        <v>28333</v>
      </c>
      <c r="J7" s="33">
        <v>31547</v>
      </c>
      <c r="K7" s="33">
        <v>33275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170</v>
      </c>
      <c r="C8" s="33">
        <v>11478</v>
      </c>
      <c r="D8" s="33">
        <v>13242</v>
      </c>
      <c r="E8" s="33">
        <v>14707</v>
      </c>
      <c r="F8" s="32">
        <v>19805</v>
      </c>
      <c r="G8" s="33">
        <v>27258</v>
      </c>
      <c r="H8" s="34">
        <v>23493</v>
      </c>
      <c r="I8" s="33">
        <v>24845</v>
      </c>
      <c r="J8" s="33">
        <v>28294</v>
      </c>
      <c r="K8" s="33">
        <v>29821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57710</v>
      </c>
      <c r="D19" s="46">
        <f t="shared" ref="D19:K19" si="1">SUM(D4:D18)</f>
        <v>68121</v>
      </c>
      <c r="E19" s="46">
        <f t="shared" si="1"/>
        <v>64441</v>
      </c>
      <c r="F19" s="47">
        <f t="shared" si="1"/>
        <v>81565</v>
      </c>
      <c r="G19" s="46">
        <f t="shared" si="1"/>
        <v>89018</v>
      </c>
      <c r="H19" s="48">
        <f t="shared" si="1"/>
        <v>86638</v>
      </c>
      <c r="I19" s="46">
        <f t="shared" si="1"/>
        <v>86674</v>
      </c>
      <c r="J19" s="46">
        <f t="shared" si="1"/>
        <v>95105</v>
      </c>
      <c r="K19" s="46">
        <f t="shared" si="1"/>
        <v>100281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52183</v>
      </c>
      <c r="D4" s="20">
        <f t="shared" ref="D4:K4" si="0">SUM(D5:D7)</f>
        <v>60583</v>
      </c>
      <c r="E4" s="20">
        <f t="shared" si="0"/>
        <v>55970</v>
      </c>
      <c r="F4" s="21">
        <f t="shared" si="0"/>
        <v>79836</v>
      </c>
      <c r="G4" s="20">
        <f t="shared" si="0"/>
        <v>87289</v>
      </c>
      <c r="H4" s="22">
        <f t="shared" si="0"/>
        <v>85635</v>
      </c>
      <c r="I4" s="20">
        <f t="shared" si="0"/>
        <v>83906</v>
      </c>
      <c r="J4" s="20">
        <f t="shared" si="0"/>
        <v>91979</v>
      </c>
      <c r="K4" s="20">
        <f t="shared" si="0"/>
        <v>96987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21931</v>
      </c>
      <c r="D5" s="28">
        <v>31652</v>
      </c>
      <c r="E5" s="28">
        <v>34029</v>
      </c>
      <c r="F5" s="27">
        <v>39620</v>
      </c>
      <c r="G5" s="28">
        <v>55073</v>
      </c>
      <c r="H5" s="29">
        <v>53478</v>
      </c>
      <c r="I5" s="28">
        <v>56075</v>
      </c>
      <c r="J5" s="28">
        <v>60166</v>
      </c>
      <c r="K5" s="29">
        <v>63463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30252</v>
      </c>
      <c r="D6" s="33">
        <v>28931</v>
      </c>
      <c r="E6" s="33">
        <v>21941</v>
      </c>
      <c r="F6" s="32">
        <v>40216</v>
      </c>
      <c r="G6" s="33">
        <v>32216</v>
      </c>
      <c r="H6" s="34">
        <v>32094</v>
      </c>
      <c r="I6" s="33">
        <v>27831</v>
      </c>
      <c r="J6" s="33">
        <v>31813</v>
      </c>
      <c r="K6" s="34">
        <v>33524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63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19</v>
      </c>
      <c r="D8" s="20">
        <f t="shared" ref="D8:K8" si="1">SUM(D9:D15)</f>
        <v>31</v>
      </c>
      <c r="E8" s="20">
        <f t="shared" si="1"/>
        <v>19</v>
      </c>
      <c r="F8" s="21">
        <f t="shared" si="1"/>
        <v>27</v>
      </c>
      <c r="G8" s="20">
        <f t="shared" si="1"/>
        <v>27</v>
      </c>
      <c r="H8" s="22">
        <f t="shared" si="1"/>
        <v>29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19</v>
      </c>
      <c r="D9" s="28">
        <v>17</v>
      </c>
      <c r="E9" s="28">
        <v>19</v>
      </c>
      <c r="F9" s="27">
        <v>27</v>
      </c>
      <c r="G9" s="28">
        <v>27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14</v>
      </c>
      <c r="E15" s="36">
        <v>0</v>
      </c>
      <c r="F15" s="35">
        <v>0</v>
      </c>
      <c r="G15" s="36">
        <v>0</v>
      </c>
      <c r="H15" s="37">
        <v>29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5508</v>
      </c>
      <c r="D16" s="20">
        <f t="shared" ref="D16:K16" si="2">SUM(D17:D23)</f>
        <v>7507</v>
      </c>
      <c r="E16" s="20">
        <f t="shared" si="2"/>
        <v>8452</v>
      </c>
      <c r="F16" s="21">
        <f t="shared" si="2"/>
        <v>1702</v>
      </c>
      <c r="G16" s="20">
        <f t="shared" si="2"/>
        <v>1702</v>
      </c>
      <c r="H16" s="22">
        <f t="shared" si="2"/>
        <v>974</v>
      </c>
      <c r="I16" s="20">
        <f t="shared" si="2"/>
        <v>2768</v>
      </c>
      <c r="J16" s="20">
        <f t="shared" si="2"/>
        <v>3126</v>
      </c>
      <c r="K16" s="20">
        <f t="shared" si="2"/>
        <v>3294</v>
      </c>
    </row>
    <row r="17" spans="1:11" s="14" customFormat="1" ht="12.75" customHeight="1" x14ac:dyDescent="0.25">
      <c r="A17" s="25"/>
      <c r="B17" s="26" t="s">
        <v>22</v>
      </c>
      <c r="C17" s="27">
        <v>4343</v>
      </c>
      <c r="D17" s="28">
        <v>7466</v>
      </c>
      <c r="E17" s="28">
        <v>6776</v>
      </c>
      <c r="F17" s="27">
        <v>0</v>
      </c>
      <c r="G17" s="28">
        <v>0</v>
      </c>
      <c r="H17" s="29">
        <v>562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1165</v>
      </c>
      <c r="D18" s="33">
        <v>41</v>
      </c>
      <c r="E18" s="33">
        <v>1676</v>
      </c>
      <c r="F18" s="32">
        <v>1702</v>
      </c>
      <c r="G18" s="33">
        <v>1702</v>
      </c>
      <c r="H18" s="34">
        <v>412</v>
      </c>
      <c r="I18" s="33">
        <v>2768</v>
      </c>
      <c r="J18" s="33">
        <v>3126</v>
      </c>
      <c r="K18" s="34">
        <v>3294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57710</v>
      </c>
      <c r="D26" s="46">
        <f t="shared" ref="D26:K26" si="3">+D4+D8+D16+D24</f>
        <v>68121</v>
      </c>
      <c r="E26" s="46">
        <f t="shared" si="3"/>
        <v>64441</v>
      </c>
      <c r="F26" s="47">
        <f t="shared" si="3"/>
        <v>81565</v>
      </c>
      <c r="G26" s="46">
        <f t="shared" si="3"/>
        <v>89018</v>
      </c>
      <c r="H26" s="48">
        <f t="shared" si="3"/>
        <v>86638</v>
      </c>
      <c r="I26" s="46">
        <f t="shared" si="3"/>
        <v>86674</v>
      </c>
      <c r="J26" s="46">
        <f t="shared" si="3"/>
        <v>95105</v>
      </c>
      <c r="K26" s="46">
        <f t="shared" si="3"/>
        <v>100281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171</v>
      </c>
      <c r="C4" s="33">
        <v>279345</v>
      </c>
      <c r="D4" s="33">
        <v>467395</v>
      </c>
      <c r="E4" s="33">
        <v>378130</v>
      </c>
      <c r="F4" s="27">
        <v>421428</v>
      </c>
      <c r="G4" s="28">
        <v>478758</v>
      </c>
      <c r="H4" s="29">
        <v>457337</v>
      </c>
      <c r="I4" s="33">
        <v>423543</v>
      </c>
      <c r="J4" s="33">
        <v>446407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172</v>
      </c>
      <c r="C5" s="33">
        <v>30083</v>
      </c>
      <c r="D5" s="33">
        <v>22361</v>
      </c>
      <c r="E5" s="33">
        <v>101415</v>
      </c>
      <c r="F5" s="32">
        <v>9700</v>
      </c>
      <c r="G5" s="33">
        <v>9700</v>
      </c>
      <c r="H5" s="34">
        <v>8688</v>
      </c>
      <c r="I5" s="33">
        <v>6065</v>
      </c>
      <c r="J5" s="33">
        <v>5529</v>
      </c>
      <c r="K5" s="33">
        <v>5830</v>
      </c>
      <c r="Z5" s="53">
        <f t="shared" si="0"/>
        <v>1</v>
      </c>
      <c r="AA5" s="30">
        <v>10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309428</v>
      </c>
      <c r="D19" s="46">
        <f t="shared" ref="D19:K19" si="1">SUM(D4:D18)</f>
        <v>489756</v>
      </c>
      <c r="E19" s="46">
        <f t="shared" si="1"/>
        <v>479545</v>
      </c>
      <c r="F19" s="47">
        <f t="shared" si="1"/>
        <v>431128</v>
      </c>
      <c r="G19" s="46">
        <f t="shared" si="1"/>
        <v>488458</v>
      </c>
      <c r="H19" s="48">
        <f t="shared" si="1"/>
        <v>466025</v>
      </c>
      <c r="I19" s="46">
        <f t="shared" si="1"/>
        <v>429608</v>
      </c>
      <c r="J19" s="46">
        <f t="shared" si="1"/>
        <v>451936</v>
      </c>
      <c r="K19" s="46">
        <f t="shared" si="1"/>
        <v>5830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>
      <selection activeCell="M19" sqref="M19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6716</v>
      </c>
      <c r="D4" s="20">
        <f t="shared" ref="D4:K4" si="0">SUM(D5:D7)</f>
        <v>23624</v>
      </c>
      <c r="E4" s="20">
        <f t="shared" si="0"/>
        <v>8351</v>
      </c>
      <c r="F4" s="21">
        <f t="shared" si="0"/>
        <v>27679</v>
      </c>
      <c r="G4" s="20">
        <f t="shared" si="0"/>
        <v>28009</v>
      </c>
      <c r="H4" s="22">
        <f t="shared" si="0"/>
        <v>25909</v>
      </c>
      <c r="I4" s="20">
        <f t="shared" si="0"/>
        <v>25400</v>
      </c>
      <c r="J4" s="20">
        <f t="shared" si="0"/>
        <v>28937</v>
      </c>
      <c r="K4" s="20">
        <f t="shared" si="0"/>
        <v>4837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1080</v>
      </c>
      <c r="D5" s="28">
        <v>3471</v>
      </c>
      <c r="E5" s="28">
        <v>3770</v>
      </c>
      <c r="F5" s="27">
        <v>5371</v>
      </c>
      <c r="G5" s="28">
        <v>5371</v>
      </c>
      <c r="H5" s="29">
        <v>4359</v>
      </c>
      <c r="I5" s="28">
        <v>3602</v>
      </c>
      <c r="J5" s="28">
        <v>3811</v>
      </c>
      <c r="K5" s="29">
        <v>4021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5636</v>
      </c>
      <c r="D6" s="33">
        <v>20153</v>
      </c>
      <c r="E6" s="33">
        <v>4581</v>
      </c>
      <c r="F6" s="32">
        <v>22308</v>
      </c>
      <c r="G6" s="33">
        <v>22638</v>
      </c>
      <c r="H6" s="34">
        <v>21444</v>
      </c>
      <c r="I6" s="33">
        <v>21798</v>
      </c>
      <c r="J6" s="33">
        <v>25126</v>
      </c>
      <c r="K6" s="34">
        <v>816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106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302712</v>
      </c>
      <c r="D16" s="20">
        <f t="shared" ref="D16:K16" si="2">SUM(D17:D23)</f>
        <v>466132</v>
      </c>
      <c r="E16" s="20">
        <f t="shared" si="2"/>
        <v>471194</v>
      </c>
      <c r="F16" s="21">
        <f t="shared" si="2"/>
        <v>403449</v>
      </c>
      <c r="G16" s="20">
        <f t="shared" si="2"/>
        <v>460449</v>
      </c>
      <c r="H16" s="22">
        <f t="shared" si="2"/>
        <v>440116</v>
      </c>
      <c r="I16" s="20">
        <f t="shared" si="2"/>
        <v>404208</v>
      </c>
      <c r="J16" s="20">
        <f t="shared" si="2"/>
        <v>422999</v>
      </c>
      <c r="K16" s="20">
        <f t="shared" si="2"/>
        <v>993</v>
      </c>
    </row>
    <row r="17" spans="1:11" s="14" customFormat="1" ht="12.75" customHeight="1" x14ac:dyDescent="0.25">
      <c r="A17" s="25"/>
      <c r="B17" s="26" t="s">
        <v>22</v>
      </c>
      <c r="C17" s="27">
        <v>302712</v>
      </c>
      <c r="D17" s="28">
        <v>427416</v>
      </c>
      <c r="E17" s="28">
        <v>465740</v>
      </c>
      <c r="F17" s="27">
        <v>380255</v>
      </c>
      <c r="G17" s="28">
        <v>437255</v>
      </c>
      <c r="H17" s="29">
        <v>411629</v>
      </c>
      <c r="I17" s="28">
        <v>379738</v>
      </c>
      <c r="J17" s="28">
        <v>397404</v>
      </c>
      <c r="K17" s="29">
        <v>993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38716</v>
      </c>
      <c r="E18" s="33">
        <v>5454</v>
      </c>
      <c r="F18" s="32">
        <v>23194</v>
      </c>
      <c r="G18" s="33">
        <v>23194</v>
      </c>
      <c r="H18" s="34">
        <v>28487</v>
      </c>
      <c r="I18" s="33">
        <v>24470</v>
      </c>
      <c r="J18" s="33">
        <v>25595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309428</v>
      </c>
      <c r="D26" s="46">
        <f t="shared" ref="D26:K26" si="3">+D4+D8+D16+D24</f>
        <v>489756</v>
      </c>
      <c r="E26" s="46">
        <f t="shared" si="3"/>
        <v>479545</v>
      </c>
      <c r="F26" s="47">
        <f t="shared" si="3"/>
        <v>431128</v>
      </c>
      <c r="G26" s="46">
        <f t="shared" si="3"/>
        <v>488458</v>
      </c>
      <c r="H26" s="48">
        <f t="shared" si="3"/>
        <v>466025</v>
      </c>
      <c r="I26" s="46">
        <f t="shared" si="3"/>
        <v>429608</v>
      </c>
      <c r="J26" s="46">
        <f t="shared" si="3"/>
        <v>451936</v>
      </c>
      <c r="K26" s="46">
        <f t="shared" si="3"/>
        <v>5830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174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5" t="s">
        <v>131</v>
      </c>
      <c r="C4" s="33">
        <v>121314</v>
      </c>
      <c r="D4" s="33">
        <v>108130</v>
      </c>
      <c r="E4" s="33">
        <v>152902</v>
      </c>
      <c r="F4" s="27">
        <v>150303</v>
      </c>
      <c r="G4" s="28">
        <v>156079</v>
      </c>
      <c r="H4" s="29">
        <v>184633</v>
      </c>
      <c r="I4" s="33">
        <v>164262</v>
      </c>
      <c r="J4" s="33">
        <v>177141</v>
      </c>
      <c r="K4" s="33">
        <v>186840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1224918</v>
      </c>
      <c r="D5" s="33">
        <v>1269211</v>
      </c>
      <c r="E5" s="33">
        <v>1280366</v>
      </c>
      <c r="F5" s="32">
        <v>1475023</v>
      </c>
      <c r="G5" s="33">
        <v>1492674</v>
      </c>
      <c r="H5" s="34">
        <v>1468775</v>
      </c>
      <c r="I5" s="33">
        <v>1594139</v>
      </c>
      <c r="J5" s="33">
        <v>1681859</v>
      </c>
      <c r="K5" s="33">
        <v>1804522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139</v>
      </c>
      <c r="C6" s="33">
        <v>152606</v>
      </c>
      <c r="D6" s="33">
        <v>184508</v>
      </c>
      <c r="E6" s="33">
        <v>207226</v>
      </c>
      <c r="F6" s="32">
        <v>218881</v>
      </c>
      <c r="G6" s="33">
        <v>231802</v>
      </c>
      <c r="H6" s="34">
        <v>246522</v>
      </c>
      <c r="I6" s="33">
        <v>256040</v>
      </c>
      <c r="J6" s="33">
        <v>272097</v>
      </c>
      <c r="K6" s="33">
        <v>286722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36759</v>
      </c>
      <c r="D7" s="33">
        <v>151353</v>
      </c>
      <c r="E7" s="33">
        <v>164696</v>
      </c>
      <c r="F7" s="32">
        <v>215951</v>
      </c>
      <c r="G7" s="33">
        <v>233227</v>
      </c>
      <c r="H7" s="34">
        <v>222552</v>
      </c>
      <c r="I7" s="33">
        <v>267985</v>
      </c>
      <c r="J7" s="33">
        <v>301753</v>
      </c>
      <c r="K7" s="33">
        <v>319055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141</v>
      </c>
      <c r="C8" s="33">
        <v>570636</v>
      </c>
      <c r="D8" s="33">
        <v>665511</v>
      </c>
      <c r="E8" s="33">
        <v>729538</v>
      </c>
      <c r="F8" s="32">
        <v>681448</v>
      </c>
      <c r="G8" s="33">
        <v>689386</v>
      </c>
      <c r="H8" s="34">
        <v>790027</v>
      </c>
      <c r="I8" s="33">
        <v>786472</v>
      </c>
      <c r="J8" s="33">
        <v>840204</v>
      </c>
      <c r="K8" s="33">
        <v>889292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142</v>
      </c>
      <c r="C9" s="33">
        <v>66767</v>
      </c>
      <c r="D9" s="33">
        <v>69152</v>
      </c>
      <c r="E9" s="33">
        <v>86784</v>
      </c>
      <c r="F9" s="32">
        <v>87691</v>
      </c>
      <c r="G9" s="33">
        <v>96344</v>
      </c>
      <c r="H9" s="34">
        <v>92039</v>
      </c>
      <c r="I9" s="33">
        <v>111113</v>
      </c>
      <c r="J9" s="33">
        <v>121841</v>
      </c>
      <c r="K9" s="33">
        <v>126292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143</v>
      </c>
      <c r="C10" s="33">
        <v>57710</v>
      </c>
      <c r="D10" s="33">
        <v>68121</v>
      </c>
      <c r="E10" s="33">
        <v>64441</v>
      </c>
      <c r="F10" s="32">
        <v>81565</v>
      </c>
      <c r="G10" s="33">
        <v>89018</v>
      </c>
      <c r="H10" s="34">
        <v>86638</v>
      </c>
      <c r="I10" s="33">
        <v>86674</v>
      </c>
      <c r="J10" s="33">
        <v>95105</v>
      </c>
      <c r="K10" s="33">
        <v>100281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144</v>
      </c>
      <c r="C11" s="33">
        <v>309428</v>
      </c>
      <c r="D11" s="33">
        <v>489756</v>
      </c>
      <c r="E11" s="33">
        <v>479545</v>
      </c>
      <c r="F11" s="32">
        <v>431128</v>
      </c>
      <c r="G11" s="33">
        <v>488458</v>
      </c>
      <c r="H11" s="34">
        <v>466025</v>
      </c>
      <c r="I11" s="33">
        <v>429608</v>
      </c>
      <c r="J11" s="33">
        <v>451936</v>
      </c>
      <c r="K11" s="33">
        <v>5830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2540138</v>
      </c>
      <c r="D19" s="46">
        <f t="shared" ref="D19:K19" si="1">SUM(D4:D18)</f>
        <v>3005742</v>
      </c>
      <c r="E19" s="46">
        <f t="shared" si="1"/>
        <v>3165498</v>
      </c>
      <c r="F19" s="47">
        <f t="shared" si="1"/>
        <v>3341990</v>
      </c>
      <c r="G19" s="46">
        <f t="shared" si="1"/>
        <v>3476988</v>
      </c>
      <c r="H19" s="48">
        <f t="shared" si="1"/>
        <v>3557211</v>
      </c>
      <c r="I19" s="46">
        <f t="shared" si="1"/>
        <v>3696293</v>
      </c>
      <c r="J19" s="46">
        <f t="shared" si="1"/>
        <v>3941936</v>
      </c>
      <c r="K19" s="46">
        <f t="shared" si="1"/>
        <v>3718834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28737</v>
      </c>
      <c r="F9" s="72">
        <f t="shared" ref="F9:M9" si="1">F10+F19</f>
        <v>31852</v>
      </c>
      <c r="G9" s="72">
        <f t="shared" si="1"/>
        <v>40107</v>
      </c>
      <c r="H9" s="73">
        <f t="shared" si="1"/>
        <v>49281</v>
      </c>
      <c r="I9" s="72">
        <f t="shared" si="1"/>
        <v>49281</v>
      </c>
      <c r="J9" s="74">
        <f t="shared" si="1"/>
        <v>37801</v>
      </c>
      <c r="K9" s="72">
        <f t="shared" si="1"/>
        <v>51781.344999999994</v>
      </c>
      <c r="L9" s="72">
        <f t="shared" si="1"/>
        <v>54269.374000000003</v>
      </c>
      <c r="M9" s="72">
        <f t="shared" si="1"/>
        <v>56891.726000000002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28508</v>
      </c>
      <c r="F10" s="100">
        <f t="shared" ref="F10:M10" si="2">SUM(F11:F13)</f>
        <v>31734</v>
      </c>
      <c r="G10" s="100">
        <f t="shared" si="2"/>
        <v>40107</v>
      </c>
      <c r="H10" s="101">
        <f t="shared" si="2"/>
        <v>49221</v>
      </c>
      <c r="I10" s="100">
        <f t="shared" si="2"/>
        <v>49221</v>
      </c>
      <c r="J10" s="102">
        <f t="shared" si="2"/>
        <v>37801</v>
      </c>
      <c r="K10" s="100">
        <f t="shared" si="2"/>
        <v>51781.344999999994</v>
      </c>
      <c r="L10" s="100">
        <f t="shared" si="2"/>
        <v>54269.374000000003</v>
      </c>
      <c r="M10" s="100">
        <f t="shared" si="2"/>
        <v>56891.726000000002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2956</v>
      </c>
      <c r="F11" s="79">
        <v>3746</v>
      </c>
      <c r="G11" s="79">
        <v>4417</v>
      </c>
      <c r="H11" s="80">
        <v>4100</v>
      </c>
      <c r="I11" s="79">
        <v>4100</v>
      </c>
      <c r="J11" s="81">
        <v>3160</v>
      </c>
      <c r="K11" s="79">
        <v>4100</v>
      </c>
      <c r="L11" s="79">
        <v>4100</v>
      </c>
      <c r="M11" s="79">
        <v>4100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1415</v>
      </c>
      <c r="G12" s="86">
        <v>1620</v>
      </c>
      <c r="H12" s="87">
        <v>1442</v>
      </c>
      <c r="I12" s="86">
        <v>1442</v>
      </c>
      <c r="J12" s="88">
        <v>1578</v>
      </c>
      <c r="K12" s="86">
        <v>1600</v>
      </c>
      <c r="L12" s="86">
        <v>1600</v>
      </c>
      <c r="M12" s="86">
        <v>1600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25552</v>
      </c>
      <c r="F13" s="86">
        <v>26573</v>
      </c>
      <c r="G13" s="86">
        <v>34070</v>
      </c>
      <c r="H13" s="87">
        <v>43679</v>
      </c>
      <c r="I13" s="86">
        <v>43679</v>
      </c>
      <c r="J13" s="88">
        <v>33063</v>
      </c>
      <c r="K13" s="86">
        <v>46081.344999999994</v>
      </c>
      <c r="L13" s="86">
        <v>48569.374000000003</v>
      </c>
      <c r="M13" s="86">
        <v>51191.726000000002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25552</v>
      </c>
      <c r="F15" s="79">
        <v>27988</v>
      </c>
      <c r="G15" s="79">
        <v>40107</v>
      </c>
      <c r="H15" s="80">
        <v>43679</v>
      </c>
      <c r="I15" s="79">
        <v>43679</v>
      </c>
      <c r="J15" s="81">
        <v>33063</v>
      </c>
      <c r="K15" s="79">
        <v>46081.344999999994</v>
      </c>
      <c r="L15" s="79">
        <v>48569.374000000003</v>
      </c>
      <c r="M15" s="81">
        <v>51191.726000000002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229</v>
      </c>
      <c r="F19" s="100">
        <v>118</v>
      </c>
      <c r="G19" s="100">
        <v>0</v>
      </c>
      <c r="H19" s="101">
        <v>60</v>
      </c>
      <c r="I19" s="100">
        <v>60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1989</v>
      </c>
      <c r="H36" s="73">
        <f t="shared" si="5"/>
        <v>1314</v>
      </c>
      <c r="I36" s="72">
        <f t="shared" si="5"/>
        <v>1314</v>
      </c>
      <c r="J36" s="74">
        <f t="shared" si="5"/>
        <v>1428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1989</v>
      </c>
      <c r="H38" s="94">
        <v>1314</v>
      </c>
      <c r="I38" s="93">
        <v>1314</v>
      </c>
      <c r="J38" s="95">
        <v>1428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954</v>
      </c>
      <c r="F39" s="72">
        <v>2035</v>
      </c>
      <c r="G39" s="72">
        <v>227</v>
      </c>
      <c r="H39" s="73">
        <v>0</v>
      </c>
      <c r="I39" s="72">
        <v>0</v>
      </c>
      <c r="J39" s="74">
        <v>484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29691</v>
      </c>
      <c r="F40" s="46">
        <f t="shared" ref="F40:M40" si="6">F4+F9+F21+F29+F31+F36+F39</f>
        <v>33887</v>
      </c>
      <c r="G40" s="46">
        <f t="shared" si="6"/>
        <v>42323</v>
      </c>
      <c r="H40" s="47">
        <f t="shared" si="6"/>
        <v>50595</v>
      </c>
      <c r="I40" s="46">
        <f t="shared" si="6"/>
        <v>50595</v>
      </c>
      <c r="J40" s="48">
        <f t="shared" si="6"/>
        <v>39713</v>
      </c>
      <c r="K40" s="46">
        <f t="shared" si="6"/>
        <v>51781.344999999994</v>
      </c>
      <c r="L40" s="46">
        <f t="shared" si="6"/>
        <v>54269.374000000003</v>
      </c>
      <c r="M40" s="46">
        <f t="shared" si="6"/>
        <v>56891.726000000002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2138967</v>
      </c>
      <c r="F4" s="72">
        <f t="shared" ref="F4:M4" si="0">F5+F8+F47</f>
        <v>2419746</v>
      </c>
      <c r="G4" s="72">
        <f t="shared" si="0"/>
        <v>2555385.5</v>
      </c>
      <c r="H4" s="73">
        <f t="shared" si="0"/>
        <v>2814638</v>
      </c>
      <c r="I4" s="72">
        <f t="shared" si="0"/>
        <v>2840681</v>
      </c>
      <c r="J4" s="74">
        <f t="shared" si="0"/>
        <v>2948862</v>
      </c>
      <c r="K4" s="72">
        <f t="shared" si="0"/>
        <v>3125237</v>
      </c>
      <c r="L4" s="72">
        <f t="shared" si="0"/>
        <v>3356985</v>
      </c>
      <c r="M4" s="72">
        <f t="shared" si="0"/>
        <v>3554804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1277456</v>
      </c>
      <c r="F5" s="100">
        <f t="shared" ref="F5:M5" si="1">SUM(F6:F7)</f>
        <v>1426420</v>
      </c>
      <c r="G5" s="100">
        <f t="shared" si="1"/>
        <v>1577734</v>
      </c>
      <c r="H5" s="101">
        <f t="shared" si="1"/>
        <v>1739261</v>
      </c>
      <c r="I5" s="100">
        <f t="shared" si="1"/>
        <v>1805172</v>
      </c>
      <c r="J5" s="102">
        <f t="shared" si="1"/>
        <v>1825179</v>
      </c>
      <c r="K5" s="100">
        <f t="shared" si="1"/>
        <v>1952595</v>
      </c>
      <c r="L5" s="100">
        <f t="shared" si="1"/>
        <v>2078712</v>
      </c>
      <c r="M5" s="100">
        <f t="shared" si="1"/>
        <v>2179614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1103238</v>
      </c>
      <c r="F6" s="79">
        <v>1252103</v>
      </c>
      <c r="G6" s="79">
        <v>1381604</v>
      </c>
      <c r="H6" s="80">
        <v>1519861</v>
      </c>
      <c r="I6" s="79">
        <v>1579652</v>
      </c>
      <c r="J6" s="81">
        <v>1604280.25</v>
      </c>
      <c r="K6" s="79">
        <v>1735961</v>
      </c>
      <c r="L6" s="79">
        <v>1847432</v>
      </c>
      <c r="M6" s="79">
        <v>1939426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174218</v>
      </c>
      <c r="F7" s="93">
        <v>174317</v>
      </c>
      <c r="G7" s="93">
        <v>196130</v>
      </c>
      <c r="H7" s="94">
        <v>219400</v>
      </c>
      <c r="I7" s="93">
        <v>225520</v>
      </c>
      <c r="J7" s="95">
        <v>220898.75</v>
      </c>
      <c r="K7" s="93">
        <v>216634</v>
      </c>
      <c r="L7" s="93">
        <v>231280</v>
      </c>
      <c r="M7" s="93">
        <v>240188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861511</v>
      </c>
      <c r="F8" s="100">
        <f t="shared" ref="F8:M8" si="2">SUM(F9:F46)</f>
        <v>993308</v>
      </c>
      <c r="G8" s="100">
        <f t="shared" si="2"/>
        <v>977271.5</v>
      </c>
      <c r="H8" s="101">
        <f t="shared" si="2"/>
        <v>1075377</v>
      </c>
      <c r="I8" s="100">
        <f t="shared" si="2"/>
        <v>1035509</v>
      </c>
      <c r="J8" s="102">
        <f t="shared" si="2"/>
        <v>1122153</v>
      </c>
      <c r="K8" s="100">
        <f t="shared" si="2"/>
        <v>1172642</v>
      </c>
      <c r="L8" s="100">
        <f t="shared" si="2"/>
        <v>1278273</v>
      </c>
      <c r="M8" s="100">
        <f t="shared" si="2"/>
        <v>1375190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15137</v>
      </c>
      <c r="F9" s="79">
        <v>4182</v>
      </c>
      <c r="G9" s="79">
        <v>5593.5</v>
      </c>
      <c r="H9" s="80">
        <v>12083</v>
      </c>
      <c r="I9" s="79">
        <v>13283</v>
      </c>
      <c r="J9" s="81">
        <v>6392</v>
      </c>
      <c r="K9" s="79">
        <v>16796</v>
      </c>
      <c r="L9" s="79">
        <v>17771</v>
      </c>
      <c r="M9" s="79">
        <v>18729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1959</v>
      </c>
      <c r="F10" s="86">
        <v>4032</v>
      </c>
      <c r="G10" s="86">
        <v>4288</v>
      </c>
      <c r="H10" s="87">
        <v>7865</v>
      </c>
      <c r="I10" s="86">
        <v>8522</v>
      </c>
      <c r="J10" s="88">
        <v>7550</v>
      </c>
      <c r="K10" s="86">
        <v>6772</v>
      </c>
      <c r="L10" s="86">
        <v>7734</v>
      </c>
      <c r="M10" s="86">
        <v>8154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3630</v>
      </c>
      <c r="F11" s="86">
        <v>9262</v>
      </c>
      <c r="G11" s="86">
        <v>13688</v>
      </c>
      <c r="H11" s="87">
        <v>35236</v>
      </c>
      <c r="I11" s="86">
        <v>33900</v>
      </c>
      <c r="J11" s="88">
        <v>24605</v>
      </c>
      <c r="K11" s="86">
        <v>20186</v>
      </c>
      <c r="L11" s="86">
        <v>23693</v>
      </c>
      <c r="M11" s="86">
        <v>32294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3020</v>
      </c>
      <c r="F12" s="86">
        <v>8604</v>
      </c>
      <c r="G12" s="86">
        <v>9091</v>
      </c>
      <c r="H12" s="87">
        <v>12000</v>
      </c>
      <c r="I12" s="86">
        <v>12000</v>
      </c>
      <c r="J12" s="88">
        <v>12958</v>
      </c>
      <c r="K12" s="86">
        <v>12000</v>
      </c>
      <c r="L12" s="86">
        <v>13098</v>
      </c>
      <c r="M12" s="86">
        <v>13331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248</v>
      </c>
      <c r="F13" s="86">
        <v>2898</v>
      </c>
      <c r="G13" s="86">
        <v>413</v>
      </c>
      <c r="H13" s="87">
        <v>340</v>
      </c>
      <c r="I13" s="86">
        <v>340</v>
      </c>
      <c r="J13" s="88">
        <v>677</v>
      </c>
      <c r="K13" s="86">
        <v>653</v>
      </c>
      <c r="L13" s="86">
        <v>678</v>
      </c>
      <c r="M13" s="86">
        <v>712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4941</v>
      </c>
      <c r="F14" s="86">
        <v>9827</v>
      </c>
      <c r="G14" s="86">
        <v>3643</v>
      </c>
      <c r="H14" s="87">
        <v>4536</v>
      </c>
      <c r="I14" s="86">
        <v>3873</v>
      </c>
      <c r="J14" s="88">
        <v>6434</v>
      </c>
      <c r="K14" s="86">
        <v>5445</v>
      </c>
      <c r="L14" s="86">
        <v>6041</v>
      </c>
      <c r="M14" s="86">
        <v>6366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12873</v>
      </c>
      <c r="F15" s="86">
        <v>18733</v>
      </c>
      <c r="G15" s="86">
        <v>18593</v>
      </c>
      <c r="H15" s="87">
        <v>27329</v>
      </c>
      <c r="I15" s="86">
        <v>26038</v>
      </c>
      <c r="J15" s="88">
        <v>20311</v>
      </c>
      <c r="K15" s="86">
        <v>11542</v>
      </c>
      <c r="L15" s="86">
        <v>13666</v>
      </c>
      <c r="M15" s="86">
        <v>14438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20414</v>
      </c>
      <c r="F16" s="86">
        <v>20674</v>
      </c>
      <c r="G16" s="86">
        <v>25918</v>
      </c>
      <c r="H16" s="87">
        <v>12255</v>
      </c>
      <c r="I16" s="86">
        <v>11405</v>
      </c>
      <c r="J16" s="88">
        <v>17147</v>
      </c>
      <c r="K16" s="86">
        <v>15707</v>
      </c>
      <c r="L16" s="86">
        <v>20946</v>
      </c>
      <c r="M16" s="86">
        <v>20414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12191</v>
      </c>
      <c r="F17" s="86">
        <v>15071</v>
      </c>
      <c r="G17" s="86">
        <v>27723</v>
      </c>
      <c r="H17" s="87">
        <v>15205</v>
      </c>
      <c r="I17" s="86">
        <v>15159</v>
      </c>
      <c r="J17" s="88">
        <v>2922</v>
      </c>
      <c r="K17" s="86">
        <v>6985</v>
      </c>
      <c r="L17" s="86">
        <v>12190</v>
      </c>
      <c r="M17" s="86">
        <v>8843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4195</v>
      </c>
      <c r="F18" s="86">
        <v>17153</v>
      </c>
      <c r="G18" s="86">
        <v>0</v>
      </c>
      <c r="H18" s="87">
        <v>0</v>
      </c>
      <c r="I18" s="86">
        <v>0</v>
      </c>
      <c r="J18" s="88">
        <v>0</v>
      </c>
      <c r="K18" s="86">
        <v>10452</v>
      </c>
      <c r="L18" s="86">
        <v>12583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105535</v>
      </c>
      <c r="F19" s="86">
        <v>102239</v>
      </c>
      <c r="G19" s="86">
        <v>91221</v>
      </c>
      <c r="H19" s="87">
        <v>87290</v>
      </c>
      <c r="I19" s="86">
        <v>95181</v>
      </c>
      <c r="J19" s="88">
        <v>105843</v>
      </c>
      <c r="K19" s="86">
        <v>150078</v>
      </c>
      <c r="L19" s="86">
        <v>166819</v>
      </c>
      <c r="M19" s="86">
        <v>177058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1459</v>
      </c>
      <c r="F21" s="86">
        <v>2997</v>
      </c>
      <c r="G21" s="86">
        <v>3809</v>
      </c>
      <c r="H21" s="87">
        <v>5164</v>
      </c>
      <c r="I21" s="86">
        <v>5164</v>
      </c>
      <c r="J21" s="88">
        <v>11206</v>
      </c>
      <c r="K21" s="86">
        <v>7877</v>
      </c>
      <c r="L21" s="86">
        <v>8302</v>
      </c>
      <c r="M21" s="86">
        <v>8750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26117</v>
      </c>
      <c r="F22" s="86">
        <v>64277</v>
      </c>
      <c r="G22" s="86">
        <v>59504</v>
      </c>
      <c r="H22" s="87">
        <v>69774</v>
      </c>
      <c r="I22" s="86">
        <v>53928</v>
      </c>
      <c r="J22" s="88">
        <v>75093</v>
      </c>
      <c r="K22" s="86">
        <v>84756</v>
      </c>
      <c r="L22" s="86">
        <v>78942</v>
      </c>
      <c r="M22" s="86">
        <v>72160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46089</v>
      </c>
      <c r="F23" s="86">
        <v>55707</v>
      </c>
      <c r="G23" s="86">
        <v>72103</v>
      </c>
      <c r="H23" s="87">
        <v>66587</v>
      </c>
      <c r="I23" s="86">
        <v>70983</v>
      </c>
      <c r="J23" s="88">
        <v>81225</v>
      </c>
      <c r="K23" s="86">
        <v>90928</v>
      </c>
      <c r="L23" s="86">
        <v>94132</v>
      </c>
      <c r="M23" s="86">
        <v>101268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144</v>
      </c>
      <c r="G24" s="86">
        <v>347</v>
      </c>
      <c r="H24" s="87">
        <v>400</v>
      </c>
      <c r="I24" s="86">
        <v>400</v>
      </c>
      <c r="J24" s="88">
        <v>183</v>
      </c>
      <c r="K24" s="86">
        <v>200</v>
      </c>
      <c r="L24" s="86">
        <v>210.8</v>
      </c>
      <c r="M24" s="86">
        <v>222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253</v>
      </c>
      <c r="F25" s="86">
        <v>0</v>
      </c>
      <c r="G25" s="86">
        <v>41673</v>
      </c>
      <c r="H25" s="87">
        <v>67367</v>
      </c>
      <c r="I25" s="86">
        <v>52413</v>
      </c>
      <c r="J25" s="88">
        <v>65260</v>
      </c>
      <c r="K25" s="86">
        <v>39412</v>
      </c>
      <c r="L25" s="86">
        <v>42947.199999999997</v>
      </c>
      <c r="M25" s="86">
        <v>46222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800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3479</v>
      </c>
      <c r="I27" s="86">
        <v>3479</v>
      </c>
      <c r="J27" s="88">
        <v>2257</v>
      </c>
      <c r="K27" s="86">
        <v>5414</v>
      </c>
      <c r="L27" s="86">
        <v>5706</v>
      </c>
      <c r="M27" s="86">
        <v>6012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14</v>
      </c>
      <c r="I28" s="86">
        <v>14</v>
      </c>
      <c r="J28" s="88">
        <v>45</v>
      </c>
      <c r="K28" s="86">
        <v>54</v>
      </c>
      <c r="L28" s="86">
        <v>56</v>
      </c>
      <c r="M28" s="86">
        <v>59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59501</v>
      </c>
      <c r="F29" s="86">
        <v>44806</v>
      </c>
      <c r="G29" s="86">
        <v>19956</v>
      </c>
      <c r="H29" s="87">
        <v>13197</v>
      </c>
      <c r="I29" s="86">
        <v>13610</v>
      </c>
      <c r="J29" s="88">
        <v>20364</v>
      </c>
      <c r="K29" s="86">
        <v>20779</v>
      </c>
      <c r="L29" s="86">
        <v>26837</v>
      </c>
      <c r="M29" s="86">
        <v>34064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87565</v>
      </c>
      <c r="F30" s="86">
        <v>54299</v>
      </c>
      <c r="G30" s="86">
        <v>31730</v>
      </c>
      <c r="H30" s="87">
        <v>22853</v>
      </c>
      <c r="I30" s="86">
        <v>22853</v>
      </c>
      <c r="J30" s="88">
        <v>18076</v>
      </c>
      <c r="K30" s="86">
        <v>37903</v>
      </c>
      <c r="L30" s="86">
        <v>37237</v>
      </c>
      <c r="M30" s="86">
        <v>46631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</v>
      </c>
      <c r="F31" s="86">
        <v>549</v>
      </c>
      <c r="G31" s="86">
        <v>0</v>
      </c>
      <c r="H31" s="87">
        <v>0</v>
      </c>
      <c r="I31" s="86">
        <v>0</v>
      </c>
      <c r="J31" s="88">
        <v>0</v>
      </c>
      <c r="K31" s="86">
        <v>200</v>
      </c>
      <c r="L31" s="86">
        <v>211</v>
      </c>
      <c r="M31" s="86">
        <v>222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2923</v>
      </c>
      <c r="F32" s="86">
        <v>38692</v>
      </c>
      <c r="G32" s="86">
        <v>5071</v>
      </c>
      <c r="H32" s="87">
        <v>4275</v>
      </c>
      <c r="I32" s="86">
        <v>4275</v>
      </c>
      <c r="J32" s="88">
        <v>4806</v>
      </c>
      <c r="K32" s="86">
        <v>2820</v>
      </c>
      <c r="L32" s="86">
        <v>3972</v>
      </c>
      <c r="M32" s="86">
        <v>4186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210187</v>
      </c>
      <c r="F33" s="86">
        <v>19002</v>
      </c>
      <c r="G33" s="86">
        <v>82237</v>
      </c>
      <c r="H33" s="87">
        <v>111318</v>
      </c>
      <c r="I33" s="86">
        <v>111318</v>
      </c>
      <c r="J33" s="88">
        <v>126532</v>
      </c>
      <c r="K33" s="86">
        <v>142118</v>
      </c>
      <c r="L33" s="86">
        <v>134245</v>
      </c>
      <c r="M33" s="86">
        <v>155357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196421</v>
      </c>
      <c r="G34" s="86">
        <v>191629</v>
      </c>
      <c r="H34" s="87">
        <v>219619</v>
      </c>
      <c r="I34" s="86">
        <v>193338</v>
      </c>
      <c r="J34" s="88">
        <v>191595</v>
      </c>
      <c r="K34" s="86">
        <v>207574</v>
      </c>
      <c r="L34" s="86">
        <v>241669</v>
      </c>
      <c r="M34" s="86">
        <v>282225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56416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1624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11471</v>
      </c>
      <c r="F37" s="86">
        <v>24419</v>
      </c>
      <c r="G37" s="86">
        <v>25362</v>
      </c>
      <c r="H37" s="87">
        <v>23969</v>
      </c>
      <c r="I37" s="86">
        <v>23968</v>
      </c>
      <c r="J37" s="88">
        <v>30293</v>
      </c>
      <c r="K37" s="86">
        <v>27779</v>
      </c>
      <c r="L37" s="86">
        <v>29272</v>
      </c>
      <c r="M37" s="86">
        <v>30852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42469</v>
      </c>
      <c r="F38" s="86">
        <v>8953</v>
      </c>
      <c r="G38" s="86">
        <v>9208</v>
      </c>
      <c r="H38" s="87">
        <v>19073</v>
      </c>
      <c r="I38" s="86">
        <v>18769</v>
      </c>
      <c r="J38" s="88">
        <v>15113</v>
      </c>
      <c r="K38" s="86">
        <v>16839</v>
      </c>
      <c r="L38" s="86">
        <v>18345</v>
      </c>
      <c r="M38" s="86">
        <v>19336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95763</v>
      </c>
      <c r="F39" s="86">
        <v>57254</v>
      </c>
      <c r="G39" s="86">
        <v>57334</v>
      </c>
      <c r="H39" s="87">
        <v>48345</v>
      </c>
      <c r="I39" s="86">
        <v>52588</v>
      </c>
      <c r="J39" s="88">
        <v>66166</v>
      </c>
      <c r="K39" s="86">
        <v>39996</v>
      </c>
      <c r="L39" s="86">
        <v>57135</v>
      </c>
      <c r="M39" s="86">
        <v>60361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31727</v>
      </c>
      <c r="F40" s="86">
        <v>92157</v>
      </c>
      <c r="G40" s="86">
        <v>97983</v>
      </c>
      <c r="H40" s="87">
        <v>86343</v>
      </c>
      <c r="I40" s="86">
        <v>91243</v>
      </c>
      <c r="J40" s="88">
        <v>117700</v>
      </c>
      <c r="K40" s="86">
        <v>108680</v>
      </c>
      <c r="L40" s="86">
        <v>105151</v>
      </c>
      <c r="M40" s="86">
        <v>105182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3822</v>
      </c>
      <c r="F41" s="86">
        <v>214</v>
      </c>
      <c r="G41" s="86">
        <v>1121</v>
      </c>
      <c r="H41" s="87">
        <v>300</v>
      </c>
      <c r="I41" s="86">
        <v>300</v>
      </c>
      <c r="J41" s="88">
        <v>996</v>
      </c>
      <c r="K41" s="86">
        <v>-1031</v>
      </c>
      <c r="L41" s="86">
        <v>1082</v>
      </c>
      <c r="M41" s="86">
        <v>1144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17098</v>
      </c>
      <c r="F42" s="86">
        <v>20542</v>
      </c>
      <c r="G42" s="86">
        <v>46960</v>
      </c>
      <c r="H42" s="87">
        <v>54204</v>
      </c>
      <c r="I42" s="86">
        <v>53996</v>
      </c>
      <c r="J42" s="88">
        <v>50153</v>
      </c>
      <c r="K42" s="86">
        <v>43300</v>
      </c>
      <c r="L42" s="86">
        <v>47007</v>
      </c>
      <c r="M42" s="86">
        <v>50570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24236</v>
      </c>
      <c r="F43" s="86">
        <v>32099</v>
      </c>
      <c r="G43" s="86">
        <v>24461</v>
      </c>
      <c r="H43" s="87">
        <v>34291</v>
      </c>
      <c r="I43" s="86">
        <v>33193</v>
      </c>
      <c r="J43" s="88">
        <v>34349</v>
      </c>
      <c r="K43" s="86">
        <v>32564</v>
      </c>
      <c r="L43" s="86">
        <v>39738</v>
      </c>
      <c r="M43" s="86">
        <v>37402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12327</v>
      </c>
      <c r="F44" s="86">
        <v>8729</v>
      </c>
      <c r="G44" s="86">
        <v>3551</v>
      </c>
      <c r="H44" s="87">
        <v>1538</v>
      </c>
      <c r="I44" s="86">
        <v>1538</v>
      </c>
      <c r="J44" s="88">
        <v>3931</v>
      </c>
      <c r="K44" s="86">
        <v>3177</v>
      </c>
      <c r="L44" s="86">
        <v>3102</v>
      </c>
      <c r="M44" s="86">
        <v>4048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858</v>
      </c>
      <c r="F45" s="86">
        <v>2833</v>
      </c>
      <c r="G45" s="86">
        <v>3061</v>
      </c>
      <c r="H45" s="87">
        <v>9128</v>
      </c>
      <c r="I45" s="86">
        <v>8438</v>
      </c>
      <c r="J45" s="88">
        <v>1971</v>
      </c>
      <c r="K45" s="86">
        <v>4622</v>
      </c>
      <c r="L45" s="86">
        <v>7755</v>
      </c>
      <c r="M45" s="86">
        <v>8578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1078</v>
      </c>
      <c r="F46" s="93">
        <v>123</v>
      </c>
      <c r="G46" s="93">
        <v>0</v>
      </c>
      <c r="H46" s="94">
        <v>0</v>
      </c>
      <c r="I46" s="93">
        <v>0</v>
      </c>
      <c r="J46" s="95">
        <v>0</v>
      </c>
      <c r="K46" s="93">
        <v>65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18</v>
      </c>
      <c r="G47" s="100">
        <f t="shared" si="3"/>
        <v>380</v>
      </c>
      <c r="H47" s="101">
        <f t="shared" si="3"/>
        <v>0</v>
      </c>
      <c r="I47" s="100">
        <f t="shared" si="3"/>
        <v>0</v>
      </c>
      <c r="J47" s="102">
        <f t="shared" si="3"/>
        <v>1530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18</v>
      </c>
      <c r="G48" s="79">
        <v>380</v>
      </c>
      <c r="H48" s="80">
        <v>0</v>
      </c>
      <c r="I48" s="79">
        <v>0</v>
      </c>
      <c r="J48" s="81">
        <v>1530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63053</v>
      </c>
      <c r="F51" s="72">
        <f t="shared" ref="F51:M51" si="4">F52+F59+F62+F63+F64+F72+F73</f>
        <v>66265</v>
      </c>
      <c r="G51" s="72">
        <f t="shared" si="4"/>
        <v>57974</v>
      </c>
      <c r="H51" s="73">
        <f t="shared" si="4"/>
        <v>67656</v>
      </c>
      <c r="I51" s="72">
        <f t="shared" si="4"/>
        <v>54166</v>
      </c>
      <c r="J51" s="74">
        <f t="shared" si="4"/>
        <v>58400</v>
      </c>
      <c r="K51" s="72">
        <f t="shared" si="4"/>
        <v>79103</v>
      </c>
      <c r="L51" s="72">
        <f t="shared" si="4"/>
        <v>83247</v>
      </c>
      <c r="M51" s="72">
        <f t="shared" si="4"/>
        <v>87745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3649</v>
      </c>
      <c r="F52" s="79">
        <f t="shared" ref="F52:M52" si="5">F53+F56</f>
        <v>3638</v>
      </c>
      <c r="G52" s="79">
        <f t="shared" si="5"/>
        <v>4879</v>
      </c>
      <c r="H52" s="80">
        <f t="shared" si="5"/>
        <v>7819</v>
      </c>
      <c r="I52" s="79">
        <f t="shared" si="5"/>
        <v>7819</v>
      </c>
      <c r="J52" s="81">
        <f t="shared" si="5"/>
        <v>11919</v>
      </c>
      <c r="K52" s="79">
        <f t="shared" si="5"/>
        <v>8182</v>
      </c>
      <c r="L52" s="79">
        <f t="shared" si="5"/>
        <v>8614</v>
      </c>
      <c r="M52" s="79">
        <f t="shared" si="5"/>
        <v>9071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7313</v>
      </c>
      <c r="I53" s="93">
        <f t="shared" si="6"/>
        <v>7313</v>
      </c>
      <c r="J53" s="95">
        <f t="shared" si="6"/>
        <v>7281</v>
      </c>
      <c r="K53" s="93">
        <f t="shared" si="6"/>
        <v>7686</v>
      </c>
      <c r="L53" s="93">
        <f t="shared" si="6"/>
        <v>8063</v>
      </c>
      <c r="M53" s="93">
        <f t="shared" si="6"/>
        <v>8490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7313</v>
      </c>
      <c r="I55" s="93">
        <v>7313</v>
      </c>
      <c r="J55" s="95">
        <v>7281</v>
      </c>
      <c r="K55" s="93">
        <v>7686</v>
      </c>
      <c r="L55" s="93">
        <v>8063</v>
      </c>
      <c r="M55" s="93">
        <v>8490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3649</v>
      </c>
      <c r="F56" s="100">
        <f t="shared" ref="F56:M56" si="7">SUM(F57:F58)</f>
        <v>3638</v>
      </c>
      <c r="G56" s="100">
        <f t="shared" si="7"/>
        <v>4879</v>
      </c>
      <c r="H56" s="101">
        <f t="shared" si="7"/>
        <v>506</v>
      </c>
      <c r="I56" s="100">
        <f t="shared" si="7"/>
        <v>506</v>
      </c>
      <c r="J56" s="102">
        <f t="shared" si="7"/>
        <v>4638</v>
      </c>
      <c r="K56" s="100">
        <f t="shared" si="7"/>
        <v>496</v>
      </c>
      <c r="L56" s="100">
        <f t="shared" si="7"/>
        <v>551</v>
      </c>
      <c r="M56" s="100">
        <f t="shared" si="7"/>
        <v>581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3446</v>
      </c>
      <c r="F57" s="79">
        <v>128</v>
      </c>
      <c r="G57" s="79">
        <v>124</v>
      </c>
      <c r="H57" s="80">
        <v>113</v>
      </c>
      <c r="I57" s="79">
        <v>113</v>
      </c>
      <c r="J57" s="81">
        <v>95</v>
      </c>
      <c r="K57" s="79">
        <v>94</v>
      </c>
      <c r="L57" s="79">
        <v>99</v>
      </c>
      <c r="M57" s="79">
        <v>104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203</v>
      </c>
      <c r="F58" s="93">
        <v>3510</v>
      </c>
      <c r="G58" s="93">
        <v>4755</v>
      </c>
      <c r="H58" s="94">
        <v>393</v>
      </c>
      <c r="I58" s="93">
        <v>393</v>
      </c>
      <c r="J58" s="95">
        <v>4543</v>
      </c>
      <c r="K58" s="93">
        <v>402</v>
      </c>
      <c r="L58" s="93">
        <v>452</v>
      </c>
      <c r="M58" s="93">
        <v>477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2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2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49123</v>
      </c>
      <c r="F72" s="86">
        <v>50323</v>
      </c>
      <c r="G72" s="86">
        <v>48517</v>
      </c>
      <c r="H72" s="87">
        <v>54962</v>
      </c>
      <c r="I72" s="86">
        <v>41472</v>
      </c>
      <c r="J72" s="88">
        <v>40825</v>
      </c>
      <c r="K72" s="86">
        <v>64130</v>
      </c>
      <c r="L72" s="86">
        <v>67508</v>
      </c>
      <c r="M72" s="86">
        <v>71152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10281</v>
      </c>
      <c r="F73" s="86">
        <f t="shared" ref="F73:M73" si="12">SUM(F74:F75)</f>
        <v>12304</v>
      </c>
      <c r="G73" s="86">
        <f t="shared" si="12"/>
        <v>4578</v>
      </c>
      <c r="H73" s="87">
        <f t="shared" si="12"/>
        <v>4875</v>
      </c>
      <c r="I73" s="86">
        <f t="shared" si="12"/>
        <v>4875</v>
      </c>
      <c r="J73" s="88">
        <f t="shared" si="12"/>
        <v>5654</v>
      </c>
      <c r="K73" s="86">
        <f t="shared" si="12"/>
        <v>6791</v>
      </c>
      <c r="L73" s="86">
        <f t="shared" si="12"/>
        <v>7125</v>
      </c>
      <c r="M73" s="86">
        <f t="shared" si="12"/>
        <v>7522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7366</v>
      </c>
      <c r="F74" s="79">
        <v>1411</v>
      </c>
      <c r="G74" s="79">
        <v>1035</v>
      </c>
      <c r="H74" s="80">
        <v>1845</v>
      </c>
      <c r="I74" s="79">
        <v>1845</v>
      </c>
      <c r="J74" s="81">
        <v>2893</v>
      </c>
      <c r="K74" s="79">
        <v>3606</v>
      </c>
      <c r="L74" s="79">
        <v>3759</v>
      </c>
      <c r="M74" s="79">
        <v>3979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2915</v>
      </c>
      <c r="F75" s="93">
        <v>10893</v>
      </c>
      <c r="G75" s="93">
        <v>3543</v>
      </c>
      <c r="H75" s="94">
        <v>3030</v>
      </c>
      <c r="I75" s="93">
        <v>3030</v>
      </c>
      <c r="J75" s="95">
        <v>2761</v>
      </c>
      <c r="K75" s="93">
        <v>3185</v>
      </c>
      <c r="L75" s="93">
        <v>3366</v>
      </c>
      <c r="M75" s="93">
        <v>3543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338118</v>
      </c>
      <c r="F77" s="72">
        <f t="shared" ref="F77:M77" si="13">F78+F81+F84+F85+F86+F87+F88</f>
        <v>518495</v>
      </c>
      <c r="G77" s="72">
        <f t="shared" si="13"/>
        <v>552138.5</v>
      </c>
      <c r="H77" s="73">
        <f t="shared" si="13"/>
        <v>459696</v>
      </c>
      <c r="I77" s="72">
        <f t="shared" si="13"/>
        <v>582141</v>
      </c>
      <c r="J77" s="74">
        <f t="shared" si="13"/>
        <v>549949</v>
      </c>
      <c r="K77" s="72">
        <f t="shared" si="13"/>
        <v>491953</v>
      </c>
      <c r="L77" s="72">
        <f t="shared" si="13"/>
        <v>501704</v>
      </c>
      <c r="M77" s="72">
        <f t="shared" si="13"/>
        <v>76285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307055</v>
      </c>
      <c r="F78" s="100">
        <f t="shared" ref="F78:M78" si="14">SUM(F79:F80)</f>
        <v>458232</v>
      </c>
      <c r="G78" s="100">
        <f t="shared" si="14"/>
        <v>473603</v>
      </c>
      <c r="H78" s="101">
        <f t="shared" si="14"/>
        <v>380255</v>
      </c>
      <c r="I78" s="100">
        <f t="shared" si="14"/>
        <v>437255</v>
      </c>
      <c r="J78" s="102">
        <f t="shared" si="14"/>
        <v>428261</v>
      </c>
      <c r="K78" s="100">
        <f t="shared" si="14"/>
        <v>379738</v>
      </c>
      <c r="L78" s="100">
        <f t="shared" si="14"/>
        <v>397404</v>
      </c>
      <c r="M78" s="100">
        <f t="shared" si="14"/>
        <v>993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307055</v>
      </c>
      <c r="F79" s="79">
        <v>430218</v>
      </c>
      <c r="G79" s="79">
        <v>0</v>
      </c>
      <c r="H79" s="80">
        <v>2627</v>
      </c>
      <c r="I79" s="79">
        <v>59627</v>
      </c>
      <c r="J79" s="81">
        <v>47269</v>
      </c>
      <c r="K79" s="79">
        <v>1723</v>
      </c>
      <c r="L79" s="79">
        <v>943</v>
      </c>
      <c r="M79" s="79">
        <v>993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28014</v>
      </c>
      <c r="G80" s="93">
        <v>473603</v>
      </c>
      <c r="H80" s="94">
        <v>377628</v>
      </c>
      <c r="I80" s="93">
        <v>377628</v>
      </c>
      <c r="J80" s="95">
        <v>380992</v>
      </c>
      <c r="K80" s="93">
        <v>378015</v>
      </c>
      <c r="L80" s="93">
        <v>396461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31063</v>
      </c>
      <c r="F81" s="86">
        <f t="shared" ref="F81:M81" si="15">SUM(F82:F83)</f>
        <v>60263</v>
      </c>
      <c r="G81" s="86">
        <f t="shared" si="15"/>
        <v>78475.5</v>
      </c>
      <c r="H81" s="87">
        <f t="shared" si="15"/>
        <v>79441</v>
      </c>
      <c r="I81" s="86">
        <f t="shared" si="15"/>
        <v>144886</v>
      </c>
      <c r="J81" s="88">
        <f t="shared" si="15"/>
        <v>121626</v>
      </c>
      <c r="K81" s="86">
        <f t="shared" si="15"/>
        <v>112215</v>
      </c>
      <c r="L81" s="86">
        <f t="shared" si="15"/>
        <v>104300</v>
      </c>
      <c r="M81" s="86">
        <f t="shared" si="15"/>
        <v>75292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9822</v>
      </c>
      <c r="F82" s="79">
        <v>2752</v>
      </c>
      <c r="G82" s="79">
        <v>0</v>
      </c>
      <c r="H82" s="80">
        <v>13347</v>
      </c>
      <c r="I82" s="79">
        <v>49268</v>
      </c>
      <c r="J82" s="81">
        <v>44668</v>
      </c>
      <c r="K82" s="79">
        <v>32062</v>
      </c>
      <c r="L82" s="79">
        <v>33557</v>
      </c>
      <c r="M82" s="79">
        <v>32877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21241</v>
      </c>
      <c r="F83" s="93">
        <v>57511</v>
      </c>
      <c r="G83" s="93">
        <v>78475.5</v>
      </c>
      <c r="H83" s="94">
        <v>66094</v>
      </c>
      <c r="I83" s="93">
        <v>95618</v>
      </c>
      <c r="J83" s="95">
        <v>76958</v>
      </c>
      <c r="K83" s="93">
        <v>80153</v>
      </c>
      <c r="L83" s="93">
        <v>70743</v>
      </c>
      <c r="M83" s="93">
        <v>42415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60</v>
      </c>
      <c r="H88" s="87">
        <v>0</v>
      </c>
      <c r="I88" s="86">
        <v>0</v>
      </c>
      <c r="J88" s="88">
        <v>62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1236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2540138</v>
      </c>
      <c r="F92" s="46">
        <f t="shared" ref="F92:M92" si="16">F4+F51+F77+F90</f>
        <v>3005742</v>
      </c>
      <c r="G92" s="46">
        <f t="shared" si="16"/>
        <v>3165498</v>
      </c>
      <c r="H92" s="47">
        <f t="shared" si="16"/>
        <v>3341990</v>
      </c>
      <c r="I92" s="46">
        <f t="shared" si="16"/>
        <v>3476988</v>
      </c>
      <c r="J92" s="48">
        <f t="shared" si="16"/>
        <v>3557211</v>
      </c>
      <c r="K92" s="46">
        <f t="shared" si="16"/>
        <v>3696293</v>
      </c>
      <c r="L92" s="46">
        <f t="shared" si="16"/>
        <v>3941936</v>
      </c>
      <c r="M92" s="46">
        <f t="shared" si="16"/>
        <v>3718834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117200</v>
      </c>
      <c r="F4" s="72">
        <f t="shared" ref="F4:M4" si="0">F5+F8+F47</f>
        <v>95372</v>
      </c>
      <c r="G4" s="72">
        <f t="shared" si="0"/>
        <v>147843.5</v>
      </c>
      <c r="H4" s="73">
        <f t="shared" si="0"/>
        <v>149210</v>
      </c>
      <c r="I4" s="72">
        <f t="shared" si="0"/>
        <v>154986</v>
      </c>
      <c r="J4" s="74">
        <f t="shared" si="0"/>
        <v>177465</v>
      </c>
      <c r="K4" s="72">
        <f t="shared" si="0"/>
        <v>160952</v>
      </c>
      <c r="L4" s="72">
        <f t="shared" si="0"/>
        <v>175177</v>
      </c>
      <c r="M4" s="72">
        <f t="shared" si="0"/>
        <v>184770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71730</v>
      </c>
      <c r="F5" s="100">
        <f t="shared" ref="F5:M5" si="1">SUM(F6:F7)</f>
        <v>42945</v>
      </c>
      <c r="G5" s="100">
        <f t="shared" si="1"/>
        <v>66614</v>
      </c>
      <c r="H5" s="101">
        <f t="shared" si="1"/>
        <v>84275</v>
      </c>
      <c r="I5" s="100">
        <f t="shared" si="1"/>
        <v>90051</v>
      </c>
      <c r="J5" s="102">
        <f t="shared" si="1"/>
        <v>89307</v>
      </c>
      <c r="K5" s="100">
        <f t="shared" si="1"/>
        <v>101299</v>
      </c>
      <c r="L5" s="100">
        <f t="shared" si="1"/>
        <v>106801</v>
      </c>
      <c r="M5" s="100">
        <f t="shared" si="1"/>
        <v>113800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59854</v>
      </c>
      <c r="F6" s="79">
        <v>36646</v>
      </c>
      <c r="G6" s="79">
        <v>58385</v>
      </c>
      <c r="H6" s="80">
        <v>75131</v>
      </c>
      <c r="I6" s="79">
        <v>79810</v>
      </c>
      <c r="J6" s="81">
        <v>75911</v>
      </c>
      <c r="K6" s="79">
        <v>93730</v>
      </c>
      <c r="L6" s="79">
        <v>97698</v>
      </c>
      <c r="M6" s="79">
        <v>104187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11876</v>
      </c>
      <c r="F7" s="93">
        <v>6299</v>
      </c>
      <c r="G7" s="93">
        <v>8229</v>
      </c>
      <c r="H7" s="94">
        <v>9144</v>
      </c>
      <c r="I7" s="93">
        <v>10241</v>
      </c>
      <c r="J7" s="95">
        <v>13396</v>
      </c>
      <c r="K7" s="93">
        <v>7569</v>
      </c>
      <c r="L7" s="93">
        <v>9103</v>
      </c>
      <c r="M7" s="93">
        <v>9613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45470</v>
      </c>
      <c r="F8" s="100">
        <f t="shared" ref="F8:M8" si="2">SUM(F9:F46)</f>
        <v>52427</v>
      </c>
      <c r="G8" s="100">
        <f t="shared" si="2"/>
        <v>81112.5</v>
      </c>
      <c r="H8" s="101">
        <f t="shared" si="2"/>
        <v>64935</v>
      </c>
      <c r="I8" s="100">
        <f t="shared" si="2"/>
        <v>64935</v>
      </c>
      <c r="J8" s="102">
        <f t="shared" si="2"/>
        <v>88048</v>
      </c>
      <c r="K8" s="100">
        <f t="shared" si="2"/>
        <v>59653</v>
      </c>
      <c r="L8" s="100">
        <f t="shared" si="2"/>
        <v>68376</v>
      </c>
      <c r="M8" s="100">
        <f t="shared" si="2"/>
        <v>70970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757</v>
      </c>
      <c r="F9" s="79">
        <v>269</v>
      </c>
      <c r="G9" s="79">
        <v>190.5</v>
      </c>
      <c r="H9" s="80">
        <v>291</v>
      </c>
      <c r="I9" s="79">
        <v>291</v>
      </c>
      <c r="J9" s="81">
        <v>1000</v>
      </c>
      <c r="K9" s="79">
        <v>1030</v>
      </c>
      <c r="L9" s="79">
        <v>1086</v>
      </c>
      <c r="M9" s="79">
        <v>1145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1340</v>
      </c>
      <c r="F10" s="86">
        <v>299</v>
      </c>
      <c r="G10" s="86">
        <v>337</v>
      </c>
      <c r="H10" s="87">
        <v>582</v>
      </c>
      <c r="I10" s="86">
        <v>582</v>
      </c>
      <c r="J10" s="88">
        <v>808</v>
      </c>
      <c r="K10" s="86">
        <v>530</v>
      </c>
      <c r="L10" s="86">
        <v>664</v>
      </c>
      <c r="M10" s="86">
        <v>700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761</v>
      </c>
      <c r="F11" s="86">
        <v>276</v>
      </c>
      <c r="G11" s="86">
        <v>525</v>
      </c>
      <c r="H11" s="87">
        <v>703</v>
      </c>
      <c r="I11" s="86">
        <v>703</v>
      </c>
      <c r="J11" s="88">
        <v>1261</v>
      </c>
      <c r="K11" s="86">
        <v>209</v>
      </c>
      <c r="L11" s="86">
        <v>431</v>
      </c>
      <c r="M11" s="86">
        <v>3619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3020</v>
      </c>
      <c r="F12" s="86">
        <v>8566</v>
      </c>
      <c r="G12" s="86">
        <v>9056</v>
      </c>
      <c r="H12" s="87">
        <v>12000</v>
      </c>
      <c r="I12" s="86">
        <v>12000</v>
      </c>
      <c r="J12" s="88">
        <v>12958</v>
      </c>
      <c r="K12" s="86">
        <v>12000</v>
      </c>
      <c r="L12" s="86">
        <v>13098</v>
      </c>
      <c r="M12" s="86">
        <v>13331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248</v>
      </c>
      <c r="F13" s="86">
        <v>41</v>
      </c>
      <c r="G13" s="86">
        <v>15</v>
      </c>
      <c r="H13" s="87">
        <v>48</v>
      </c>
      <c r="I13" s="86">
        <v>48</v>
      </c>
      <c r="J13" s="88">
        <v>50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2818</v>
      </c>
      <c r="F14" s="86">
        <v>174</v>
      </c>
      <c r="G14" s="86">
        <v>338</v>
      </c>
      <c r="H14" s="87">
        <v>603</v>
      </c>
      <c r="I14" s="86">
        <v>603</v>
      </c>
      <c r="J14" s="88">
        <v>882</v>
      </c>
      <c r="K14" s="86">
        <v>100</v>
      </c>
      <c r="L14" s="86">
        <v>105</v>
      </c>
      <c r="M14" s="86">
        <v>111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2845</v>
      </c>
      <c r="F15" s="86">
        <v>14021</v>
      </c>
      <c r="G15" s="86">
        <v>15056</v>
      </c>
      <c r="H15" s="87">
        <v>16884</v>
      </c>
      <c r="I15" s="86">
        <v>16884</v>
      </c>
      <c r="J15" s="88">
        <v>18643</v>
      </c>
      <c r="K15" s="86">
        <v>7137</v>
      </c>
      <c r="L15" s="86">
        <v>8600</v>
      </c>
      <c r="M15" s="86">
        <v>9320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5341</v>
      </c>
      <c r="F16" s="86">
        <v>1662</v>
      </c>
      <c r="G16" s="86">
        <v>1848</v>
      </c>
      <c r="H16" s="87">
        <v>2505</v>
      </c>
      <c r="I16" s="86">
        <v>2505</v>
      </c>
      <c r="J16" s="88">
        <v>2478</v>
      </c>
      <c r="K16" s="86">
        <v>2801</v>
      </c>
      <c r="L16" s="86">
        <v>3752</v>
      </c>
      <c r="M16" s="86">
        <v>4002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6191</v>
      </c>
      <c r="F17" s="86">
        <v>11729</v>
      </c>
      <c r="G17" s="86">
        <v>26146</v>
      </c>
      <c r="H17" s="87">
        <v>1122</v>
      </c>
      <c r="I17" s="86">
        <v>1122</v>
      </c>
      <c r="J17" s="88">
        <v>1025</v>
      </c>
      <c r="K17" s="86">
        <v>2550</v>
      </c>
      <c r="L17" s="86">
        <v>4353</v>
      </c>
      <c r="M17" s="86">
        <v>583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17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8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1459</v>
      </c>
      <c r="F21" s="86">
        <v>2668</v>
      </c>
      <c r="G21" s="86">
        <v>3809</v>
      </c>
      <c r="H21" s="87">
        <v>5164</v>
      </c>
      <c r="I21" s="86">
        <v>5164</v>
      </c>
      <c r="J21" s="88">
        <v>11183</v>
      </c>
      <c r="K21" s="86">
        <v>7852</v>
      </c>
      <c r="L21" s="86">
        <v>8276</v>
      </c>
      <c r="M21" s="86">
        <v>8723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1550</v>
      </c>
      <c r="F22" s="86">
        <v>352</v>
      </c>
      <c r="G22" s="86">
        <v>519</v>
      </c>
      <c r="H22" s="87">
        <v>466</v>
      </c>
      <c r="I22" s="86">
        <v>466</v>
      </c>
      <c r="J22" s="88">
        <v>730</v>
      </c>
      <c r="K22" s="86">
        <v>600</v>
      </c>
      <c r="L22" s="86">
        <v>1432</v>
      </c>
      <c r="M22" s="86">
        <v>1566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3</v>
      </c>
      <c r="H23" s="87">
        <v>0</v>
      </c>
      <c r="I23" s="86">
        <v>0</v>
      </c>
      <c r="J23" s="88">
        <v>12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144</v>
      </c>
      <c r="G24" s="86">
        <v>347</v>
      </c>
      <c r="H24" s="87">
        <v>400</v>
      </c>
      <c r="I24" s="86">
        <v>400</v>
      </c>
      <c r="J24" s="88">
        <v>183</v>
      </c>
      <c r="K24" s="86">
        <v>200</v>
      </c>
      <c r="L24" s="86">
        <v>210.8</v>
      </c>
      <c r="M24" s="86">
        <v>222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253</v>
      </c>
      <c r="F25" s="86">
        <v>0</v>
      </c>
      <c r="G25" s="86">
        <v>7466</v>
      </c>
      <c r="H25" s="87">
        <v>8754</v>
      </c>
      <c r="I25" s="86">
        <v>8754</v>
      </c>
      <c r="J25" s="88">
        <v>12893</v>
      </c>
      <c r="K25" s="86">
        <v>8600</v>
      </c>
      <c r="L25" s="86">
        <v>9176.2000000000007</v>
      </c>
      <c r="M25" s="86">
        <v>9547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4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516</v>
      </c>
      <c r="F29" s="86">
        <v>553</v>
      </c>
      <c r="G29" s="86">
        <v>24</v>
      </c>
      <c r="H29" s="87">
        <v>115</v>
      </c>
      <c r="I29" s="86">
        <v>115</v>
      </c>
      <c r="J29" s="88">
        <v>21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974</v>
      </c>
      <c r="F30" s="86">
        <v>327</v>
      </c>
      <c r="G30" s="86">
        <v>1886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139</v>
      </c>
      <c r="F32" s="86">
        <v>28</v>
      </c>
      <c r="G32" s="86">
        <v>90</v>
      </c>
      <c r="H32" s="87">
        <v>1</v>
      </c>
      <c r="I32" s="86">
        <v>1</v>
      </c>
      <c r="J32" s="88">
        <v>3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148</v>
      </c>
      <c r="F33" s="86">
        <v>0</v>
      </c>
      <c r="G33" s="86">
        <v>5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10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546</v>
      </c>
      <c r="F37" s="86">
        <v>670</v>
      </c>
      <c r="G37" s="86">
        <v>333</v>
      </c>
      <c r="H37" s="87">
        <v>672</v>
      </c>
      <c r="I37" s="86">
        <v>672</v>
      </c>
      <c r="J37" s="88">
        <v>768</v>
      </c>
      <c r="K37" s="86">
        <v>900</v>
      </c>
      <c r="L37" s="86">
        <v>949</v>
      </c>
      <c r="M37" s="86">
        <v>1000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2446</v>
      </c>
      <c r="F38" s="86">
        <v>918</v>
      </c>
      <c r="G38" s="86">
        <v>1096</v>
      </c>
      <c r="H38" s="87">
        <v>3106</v>
      </c>
      <c r="I38" s="86">
        <v>3106</v>
      </c>
      <c r="J38" s="88">
        <v>2465</v>
      </c>
      <c r="K38" s="86">
        <v>1800</v>
      </c>
      <c r="L38" s="86">
        <v>2002</v>
      </c>
      <c r="M38" s="86">
        <v>2110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2615</v>
      </c>
      <c r="F39" s="86">
        <v>2236</v>
      </c>
      <c r="G39" s="86">
        <v>2574</v>
      </c>
      <c r="H39" s="87">
        <v>4604</v>
      </c>
      <c r="I39" s="86">
        <v>4604</v>
      </c>
      <c r="J39" s="88">
        <v>12003</v>
      </c>
      <c r="K39" s="86">
        <v>3200</v>
      </c>
      <c r="L39" s="86">
        <v>3372</v>
      </c>
      <c r="M39" s="86">
        <v>3554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4365</v>
      </c>
      <c r="G40" s="86">
        <v>993</v>
      </c>
      <c r="H40" s="87">
        <v>1048</v>
      </c>
      <c r="I40" s="86">
        <v>1048</v>
      </c>
      <c r="J40" s="88">
        <v>986</v>
      </c>
      <c r="K40" s="86">
        <v>2500</v>
      </c>
      <c r="L40" s="86">
        <v>2702</v>
      </c>
      <c r="M40" s="86">
        <v>2810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1450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28</v>
      </c>
      <c r="F42" s="86">
        <v>2565</v>
      </c>
      <c r="G42" s="86">
        <v>7696</v>
      </c>
      <c r="H42" s="87">
        <v>5399</v>
      </c>
      <c r="I42" s="86">
        <v>5399</v>
      </c>
      <c r="J42" s="88">
        <v>6969</v>
      </c>
      <c r="K42" s="86">
        <v>6500</v>
      </c>
      <c r="L42" s="86">
        <v>6681</v>
      </c>
      <c r="M42" s="86">
        <v>7356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6735</v>
      </c>
      <c r="F43" s="86">
        <v>23</v>
      </c>
      <c r="G43" s="86">
        <v>39</v>
      </c>
      <c r="H43" s="87">
        <v>0</v>
      </c>
      <c r="I43" s="86">
        <v>0</v>
      </c>
      <c r="J43" s="88">
        <v>23</v>
      </c>
      <c r="K43" s="86">
        <v>500</v>
      </c>
      <c r="L43" s="86">
        <v>807</v>
      </c>
      <c r="M43" s="86">
        <v>555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1390</v>
      </c>
      <c r="F44" s="86">
        <v>267</v>
      </c>
      <c r="G44" s="86">
        <v>473</v>
      </c>
      <c r="H44" s="87">
        <v>218</v>
      </c>
      <c r="I44" s="86">
        <v>218</v>
      </c>
      <c r="J44" s="88">
        <v>374</v>
      </c>
      <c r="K44" s="86">
        <v>382</v>
      </c>
      <c r="L44" s="86">
        <v>403</v>
      </c>
      <c r="M44" s="86">
        <v>425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796</v>
      </c>
      <c r="F45" s="86">
        <v>151</v>
      </c>
      <c r="G45" s="86">
        <v>248</v>
      </c>
      <c r="H45" s="87">
        <v>250</v>
      </c>
      <c r="I45" s="86">
        <v>250</v>
      </c>
      <c r="J45" s="88">
        <v>316</v>
      </c>
      <c r="K45" s="86">
        <v>262</v>
      </c>
      <c r="L45" s="86">
        <v>276</v>
      </c>
      <c r="M45" s="86">
        <v>291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1078</v>
      </c>
      <c r="F46" s="93">
        <v>123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117</v>
      </c>
      <c r="H47" s="101">
        <f t="shared" si="3"/>
        <v>0</v>
      </c>
      <c r="I47" s="100">
        <f t="shared" si="3"/>
        <v>0</v>
      </c>
      <c r="J47" s="102">
        <f t="shared" si="3"/>
        <v>110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117</v>
      </c>
      <c r="H48" s="80">
        <v>0</v>
      </c>
      <c r="I48" s="79">
        <v>0</v>
      </c>
      <c r="J48" s="81">
        <v>110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1785</v>
      </c>
      <c r="F51" s="72">
        <f t="shared" ref="F51:M51" si="4">F52+F59+F62+F63+F64+F72+F73</f>
        <v>9136</v>
      </c>
      <c r="G51" s="72">
        <f t="shared" si="4"/>
        <v>1582</v>
      </c>
      <c r="H51" s="73">
        <f t="shared" si="4"/>
        <v>189</v>
      </c>
      <c r="I51" s="72">
        <f t="shared" si="4"/>
        <v>189</v>
      </c>
      <c r="J51" s="74">
        <f t="shared" si="4"/>
        <v>3840</v>
      </c>
      <c r="K51" s="72">
        <f t="shared" si="4"/>
        <v>199</v>
      </c>
      <c r="L51" s="72">
        <f t="shared" si="4"/>
        <v>207</v>
      </c>
      <c r="M51" s="72">
        <f t="shared" si="4"/>
        <v>218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100</v>
      </c>
      <c r="G52" s="79">
        <f t="shared" si="5"/>
        <v>219</v>
      </c>
      <c r="H52" s="80">
        <f t="shared" si="5"/>
        <v>0</v>
      </c>
      <c r="I52" s="79">
        <f t="shared" si="5"/>
        <v>0</v>
      </c>
      <c r="J52" s="81">
        <f t="shared" si="5"/>
        <v>3524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100</v>
      </c>
      <c r="G56" s="93">
        <f t="shared" si="7"/>
        <v>219</v>
      </c>
      <c r="H56" s="94">
        <f t="shared" si="7"/>
        <v>0</v>
      </c>
      <c r="I56" s="93">
        <f t="shared" si="7"/>
        <v>0</v>
      </c>
      <c r="J56" s="95">
        <f t="shared" si="7"/>
        <v>3524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100</v>
      </c>
      <c r="G57" s="79">
        <v>75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144</v>
      </c>
      <c r="H58" s="94">
        <v>0</v>
      </c>
      <c r="I58" s="93">
        <v>0</v>
      </c>
      <c r="J58" s="95">
        <v>3524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68</v>
      </c>
      <c r="F72" s="86">
        <v>0</v>
      </c>
      <c r="G72" s="86">
        <v>0</v>
      </c>
      <c r="H72" s="87">
        <v>100</v>
      </c>
      <c r="I72" s="86">
        <v>100</v>
      </c>
      <c r="J72" s="88">
        <v>0</v>
      </c>
      <c r="K72" s="86">
        <v>105</v>
      </c>
      <c r="L72" s="86">
        <v>110</v>
      </c>
      <c r="M72" s="86">
        <v>116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1717</v>
      </c>
      <c r="F73" s="86">
        <f t="shared" ref="F73:M73" si="12">SUM(F74:F75)</f>
        <v>9036</v>
      </c>
      <c r="G73" s="86">
        <f t="shared" si="12"/>
        <v>1363</v>
      </c>
      <c r="H73" s="87">
        <f t="shared" si="12"/>
        <v>89</v>
      </c>
      <c r="I73" s="86">
        <f t="shared" si="12"/>
        <v>89</v>
      </c>
      <c r="J73" s="88">
        <f t="shared" si="12"/>
        <v>316</v>
      </c>
      <c r="K73" s="86">
        <f t="shared" si="12"/>
        <v>94</v>
      </c>
      <c r="L73" s="86">
        <f t="shared" si="12"/>
        <v>97</v>
      </c>
      <c r="M73" s="86">
        <f t="shared" si="12"/>
        <v>102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1717</v>
      </c>
      <c r="F75" s="93">
        <v>9036</v>
      </c>
      <c r="G75" s="93">
        <v>1363</v>
      </c>
      <c r="H75" s="94">
        <v>89</v>
      </c>
      <c r="I75" s="93">
        <v>89</v>
      </c>
      <c r="J75" s="95">
        <v>316</v>
      </c>
      <c r="K75" s="93">
        <v>94</v>
      </c>
      <c r="L75" s="93">
        <v>97</v>
      </c>
      <c r="M75" s="93">
        <v>102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2329</v>
      </c>
      <c r="F77" s="72">
        <f t="shared" ref="F77:M77" si="13">F78+F81+F84+F85+F86+F87+F88</f>
        <v>2386</v>
      </c>
      <c r="G77" s="72">
        <f t="shared" si="13"/>
        <v>3476.5</v>
      </c>
      <c r="H77" s="73">
        <f t="shared" si="13"/>
        <v>904</v>
      </c>
      <c r="I77" s="72">
        <f t="shared" si="13"/>
        <v>904</v>
      </c>
      <c r="J77" s="74">
        <f t="shared" si="13"/>
        <v>3328</v>
      </c>
      <c r="K77" s="72">
        <f t="shared" si="13"/>
        <v>3111</v>
      </c>
      <c r="L77" s="72">
        <f t="shared" si="13"/>
        <v>1757</v>
      </c>
      <c r="M77" s="72">
        <f t="shared" si="13"/>
        <v>1852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2329</v>
      </c>
      <c r="F81" s="86">
        <f t="shared" ref="F81:M81" si="15">SUM(F82:F83)</f>
        <v>2386</v>
      </c>
      <c r="G81" s="86">
        <f t="shared" si="15"/>
        <v>3476.5</v>
      </c>
      <c r="H81" s="87">
        <f t="shared" si="15"/>
        <v>904</v>
      </c>
      <c r="I81" s="86">
        <f t="shared" si="15"/>
        <v>904</v>
      </c>
      <c r="J81" s="88">
        <f t="shared" si="15"/>
        <v>3328</v>
      </c>
      <c r="K81" s="86">
        <f t="shared" si="15"/>
        <v>3111</v>
      </c>
      <c r="L81" s="86">
        <f t="shared" si="15"/>
        <v>1757</v>
      </c>
      <c r="M81" s="86">
        <f t="shared" si="15"/>
        <v>1852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1375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2329</v>
      </c>
      <c r="F83" s="93">
        <v>1011</v>
      </c>
      <c r="G83" s="93">
        <v>3476.5</v>
      </c>
      <c r="H83" s="94">
        <v>904</v>
      </c>
      <c r="I83" s="93">
        <v>904</v>
      </c>
      <c r="J83" s="95">
        <v>3328</v>
      </c>
      <c r="K83" s="93">
        <v>3111</v>
      </c>
      <c r="L83" s="93">
        <v>1757</v>
      </c>
      <c r="M83" s="93">
        <v>1852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1236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121314</v>
      </c>
      <c r="F92" s="46">
        <f t="shared" ref="F92:M92" si="16">F4+F51+F77+F90</f>
        <v>108130</v>
      </c>
      <c r="G92" s="46">
        <f t="shared" si="16"/>
        <v>152902</v>
      </c>
      <c r="H92" s="47">
        <f t="shared" si="16"/>
        <v>150303</v>
      </c>
      <c r="I92" s="46">
        <f t="shared" si="16"/>
        <v>156079</v>
      </c>
      <c r="J92" s="48">
        <f t="shared" si="16"/>
        <v>184633</v>
      </c>
      <c r="K92" s="46">
        <f t="shared" si="16"/>
        <v>164262</v>
      </c>
      <c r="L92" s="46">
        <f t="shared" si="16"/>
        <v>177141</v>
      </c>
      <c r="M92" s="46">
        <f t="shared" si="16"/>
        <v>186840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1156578</v>
      </c>
      <c r="F4" s="72">
        <f t="shared" ref="F4:M4" si="0">F5+F8+F47</f>
        <v>1203166</v>
      </c>
      <c r="G4" s="72">
        <f t="shared" si="0"/>
        <v>1218844</v>
      </c>
      <c r="H4" s="73">
        <f t="shared" si="0"/>
        <v>1390371</v>
      </c>
      <c r="I4" s="72">
        <f t="shared" si="0"/>
        <v>1397091</v>
      </c>
      <c r="J4" s="74">
        <f t="shared" si="0"/>
        <v>1393284</v>
      </c>
      <c r="K4" s="72">
        <f t="shared" si="0"/>
        <v>1490155</v>
      </c>
      <c r="L4" s="72">
        <f t="shared" si="0"/>
        <v>1583290</v>
      </c>
      <c r="M4" s="72">
        <f t="shared" si="0"/>
        <v>1702913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698218</v>
      </c>
      <c r="F5" s="100">
        <f t="shared" ref="F5:M5" si="1">SUM(F6:F7)</f>
        <v>723845</v>
      </c>
      <c r="G5" s="100">
        <f t="shared" si="1"/>
        <v>773490</v>
      </c>
      <c r="H5" s="101">
        <f t="shared" si="1"/>
        <v>816401</v>
      </c>
      <c r="I5" s="100">
        <f t="shared" si="1"/>
        <v>848215</v>
      </c>
      <c r="J5" s="102">
        <f t="shared" si="1"/>
        <v>885617</v>
      </c>
      <c r="K5" s="100">
        <f t="shared" si="1"/>
        <v>879343</v>
      </c>
      <c r="L5" s="100">
        <f t="shared" si="1"/>
        <v>926067</v>
      </c>
      <c r="M5" s="100">
        <f t="shared" si="1"/>
        <v>971906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597546</v>
      </c>
      <c r="F6" s="79">
        <v>633182</v>
      </c>
      <c r="G6" s="79">
        <v>675483</v>
      </c>
      <c r="H6" s="80">
        <v>711317</v>
      </c>
      <c r="I6" s="79">
        <v>741670</v>
      </c>
      <c r="J6" s="81">
        <v>778576</v>
      </c>
      <c r="K6" s="79">
        <v>770508</v>
      </c>
      <c r="L6" s="79">
        <v>811113</v>
      </c>
      <c r="M6" s="79">
        <v>849826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100672</v>
      </c>
      <c r="F7" s="93">
        <v>90663</v>
      </c>
      <c r="G7" s="93">
        <v>98007</v>
      </c>
      <c r="H7" s="94">
        <v>105084</v>
      </c>
      <c r="I7" s="93">
        <v>106545</v>
      </c>
      <c r="J7" s="95">
        <v>107041</v>
      </c>
      <c r="K7" s="93">
        <v>108835</v>
      </c>
      <c r="L7" s="93">
        <v>114954</v>
      </c>
      <c r="M7" s="93">
        <v>122080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458360</v>
      </c>
      <c r="F8" s="100">
        <f t="shared" ref="F8:M8" si="2">SUM(F9:F46)</f>
        <v>479309</v>
      </c>
      <c r="G8" s="100">
        <f t="shared" si="2"/>
        <v>445304</v>
      </c>
      <c r="H8" s="101">
        <f t="shared" si="2"/>
        <v>573970</v>
      </c>
      <c r="I8" s="100">
        <f t="shared" si="2"/>
        <v>548876</v>
      </c>
      <c r="J8" s="102">
        <f t="shared" si="2"/>
        <v>506605</v>
      </c>
      <c r="K8" s="100">
        <f t="shared" si="2"/>
        <v>610812</v>
      </c>
      <c r="L8" s="100">
        <f t="shared" si="2"/>
        <v>657223</v>
      </c>
      <c r="M8" s="100">
        <f t="shared" si="2"/>
        <v>731007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857</v>
      </c>
      <c r="G9" s="79">
        <v>1018</v>
      </c>
      <c r="H9" s="80">
        <v>317</v>
      </c>
      <c r="I9" s="79">
        <v>317</v>
      </c>
      <c r="J9" s="81">
        <v>1214</v>
      </c>
      <c r="K9" s="79">
        <v>1186</v>
      </c>
      <c r="L9" s="79">
        <v>1351</v>
      </c>
      <c r="M9" s="79">
        <v>1423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250</v>
      </c>
      <c r="F10" s="86">
        <v>3198</v>
      </c>
      <c r="G10" s="86">
        <v>3163</v>
      </c>
      <c r="H10" s="87">
        <v>6401</v>
      </c>
      <c r="I10" s="86">
        <v>7058</v>
      </c>
      <c r="J10" s="88">
        <v>5639</v>
      </c>
      <c r="K10" s="86">
        <v>5341</v>
      </c>
      <c r="L10" s="86">
        <v>6122</v>
      </c>
      <c r="M10" s="86">
        <v>6454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223</v>
      </c>
      <c r="F11" s="86">
        <v>2703</v>
      </c>
      <c r="G11" s="86">
        <v>5893</v>
      </c>
      <c r="H11" s="87">
        <v>18930</v>
      </c>
      <c r="I11" s="86">
        <v>17594</v>
      </c>
      <c r="J11" s="88">
        <v>11673</v>
      </c>
      <c r="K11" s="86">
        <v>10086</v>
      </c>
      <c r="L11" s="86">
        <v>11417</v>
      </c>
      <c r="M11" s="86">
        <v>16084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35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2622</v>
      </c>
      <c r="G13" s="86">
        <v>50</v>
      </c>
      <c r="H13" s="87">
        <v>0</v>
      </c>
      <c r="I13" s="86">
        <v>0</v>
      </c>
      <c r="J13" s="88">
        <v>151</v>
      </c>
      <c r="K13" s="86">
        <v>158</v>
      </c>
      <c r="L13" s="86">
        <v>166</v>
      </c>
      <c r="M13" s="86">
        <v>174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1396</v>
      </c>
      <c r="F14" s="86">
        <v>8889</v>
      </c>
      <c r="G14" s="86">
        <v>2326</v>
      </c>
      <c r="H14" s="87">
        <v>2779</v>
      </c>
      <c r="I14" s="86">
        <v>2116</v>
      </c>
      <c r="J14" s="88">
        <v>4670</v>
      </c>
      <c r="K14" s="86">
        <v>4611</v>
      </c>
      <c r="L14" s="86">
        <v>5168</v>
      </c>
      <c r="M14" s="86">
        <v>5447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6741</v>
      </c>
      <c r="F15" s="86">
        <v>2888</v>
      </c>
      <c r="G15" s="86">
        <v>842</v>
      </c>
      <c r="H15" s="87">
        <v>7018</v>
      </c>
      <c r="I15" s="86">
        <v>5727</v>
      </c>
      <c r="J15" s="88">
        <v>598</v>
      </c>
      <c r="K15" s="86">
        <v>1563</v>
      </c>
      <c r="L15" s="86">
        <v>1668</v>
      </c>
      <c r="M15" s="86">
        <v>1535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3698</v>
      </c>
      <c r="F16" s="86">
        <v>5364</v>
      </c>
      <c r="G16" s="86">
        <v>6327</v>
      </c>
      <c r="H16" s="87">
        <v>6628</v>
      </c>
      <c r="I16" s="86">
        <v>5778</v>
      </c>
      <c r="J16" s="88">
        <v>4644</v>
      </c>
      <c r="K16" s="86">
        <v>4809</v>
      </c>
      <c r="L16" s="86">
        <v>6764</v>
      </c>
      <c r="M16" s="86">
        <v>5412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6000</v>
      </c>
      <c r="F17" s="86">
        <v>271</v>
      </c>
      <c r="G17" s="86">
        <v>577</v>
      </c>
      <c r="H17" s="87">
        <v>14083</v>
      </c>
      <c r="I17" s="86">
        <v>14037</v>
      </c>
      <c r="J17" s="88">
        <v>240</v>
      </c>
      <c r="K17" s="86">
        <v>3306</v>
      </c>
      <c r="L17" s="86">
        <v>6647</v>
      </c>
      <c r="M17" s="86">
        <v>7006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514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59947</v>
      </c>
      <c r="F19" s="86">
        <v>66656</v>
      </c>
      <c r="G19" s="86">
        <v>53441</v>
      </c>
      <c r="H19" s="87">
        <v>57990</v>
      </c>
      <c r="I19" s="86">
        <v>64881</v>
      </c>
      <c r="J19" s="88">
        <v>61646</v>
      </c>
      <c r="K19" s="86">
        <v>104173</v>
      </c>
      <c r="L19" s="86">
        <v>117833</v>
      </c>
      <c r="M19" s="86">
        <v>125426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323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7181</v>
      </c>
      <c r="F22" s="86">
        <v>17293</v>
      </c>
      <c r="G22" s="86">
        <v>16138</v>
      </c>
      <c r="H22" s="87">
        <v>10885</v>
      </c>
      <c r="I22" s="86">
        <v>10709</v>
      </c>
      <c r="J22" s="88">
        <v>19004</v>
      </c>
      <c r="K22" s="86">
        <v>26701</v>
      </c>
      <c r="L22" s="86">
        <v>16700</v>
      </c>
      <c r="M22" s="86">
        <v>18798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46085</v>
      </c>
      <c r="F23" s="86">
        <v>24522</v>
      </c>
      <c r="G23" s="86">
        <v>35768</v>
      </c>
      <c r="H23" s="87">
        <v>27816</v>
      </c>
      <c r="I23" s="86">
        <v>31212</v>
      </c>
      <c r="J23" s="88">
        <v>39703</v>
      </c>
      <c r="K23" s="86">
        <v>46837</v>
      </c>
      <c r="L23" s="86">
        <v>46359</v>
      </c>
      <c r="M23" s="86">
        <v>50955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4068</v>
      </c>
      <c r="H25" s="87">
        <v>11674</v>
      </c>
      <c r="I25" s="86">
        <v>9720</v>
      </c>
      <c r="J25" s="88">
        <v>2895</v>
      </c>
      <c r="K25" s="86">
        <v>3049</v>
      </c>
      <c r="L25" s="86">
        <v>3218</v>
      </c>
      <c r="M25" s="86">
        <v>3392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1591</v>
      </c>
      <c r="I27" s="86">
        <v>1591</v>
      </c>
      <c r="J27" s="88">
        <v>1245</v>
      </c>
      <c r="K27" s="86">
        <v>1315</v>
      </c>
      <c r="L27" s="86">
        <v>1386</v>
      </c>
      <c r="M27" s="86">
        <v>1459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14</v>
      </c>
      <c r="I28" s="86">
        <v>14</v>
      </c>
      <c r="J28" s="88">
        <v>8</v>
      </c>
      <c r="K28" s="86">
        <v>8</v>
      </c>
      <c r="L28" s="86">
        <v>8</v>
      </c>
      <c r="M28" s="86">
        <v>8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25560</v>
      </c>
      <c r="F29" s="86">
        <v>19229</v>
      </c>
      <c r="G29" s="86">
        <v>15712</v>
      </c>
      <c r="H29" s="87">
        <v>10414</v>
      </c>
      <c r="I29" s="86">
        <v>10327</v>
      </c>
      <c r="J29" s="88">
        <v>16137</v>
      </c>
      <c r="K29" s="86">
        <v>17603</v>
      </c>
      <c r="L29" s="86">
        <v>18554</v>
      </c>
      <c r="M29" s="86">
        <v>19565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31802</v>
      </c>
      <c r="F30" s="86">
        <v>18310</v>
      </c>
      <c r="G30" s="86">
        <v>2437</v>
      </c>
      <c r="H30" s="87">
        <v>2897</v>
      </c>
      <c r="I30" s="86">
        <v>2897</v>
      </c>
      <c r="J30" s="88">
        <v>2803</v>
      </c>
      <c r="K30" s="86">
        <v>6392</v>
      </c>
      <c r="L30" s="86">
        <v>3114</v>
      </c>
      <c r="M30" s="86">
        <v>3282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549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984</v>
      </c>
      <c r="F32" s="86">
        <v>22825</v>
      </c>
      <c r="G32" s="86">
        <v>931</v>
      </c>
      <c r="H32" s="87">
        <v>3778</v>
      </c>
      <c r="I32" s="86">
        <v>3778</v>
      </c>
      <c r="J32" s="88">
        <v>1655</v>
      </c>
      <c r="K32" s="86">
        <v>1721</v>
      </c>
      <c r="L32" s="86">
        <v>1841</v>
      </c>
      <c r="M32" s="86">
        <v>1941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144032</v>
      </c>
      <c r="F33" s="86">
        <v>12115</v>
      </c>
      <c r="G33" s="86">
        <v>20114</v>
      </c>
      <c r="H33" s="87">
        <v>50405</v>
      </c>
      <c r="I33" s="86">
        <v>50405</v>
      </c>
      <c r="J33" s="88">
        <v>43582</v>
      </c>
      <c r="K33" s="86">
        <v>62492</v>
      </c>
      <c r="L33" s="86">
        <v>49883</v>
      </c>
      <c r="M33" s="86">
        <v>56038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-8374</v>
      </c>
      <c r="F34" s="86">
        <v>153570</v>
      </c>
      <c r="G34" s="86">
        <v>150895</v>
      </c>
      <c r="H34" s="87">
        <v>200143</v>
      </c>
      <c r="I34" s="86">
        <v>173862</v>
      </c>
      <c r="J34" s="88">
        <v>150155</v>
      </c>
      <c r="K34" s="86">
        <v>173299</v>
      </c>
      <c r="L34" s="86">
        <v>202210</v>
      </c>
      <c r="M34" s="86">
        <v>245737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341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1068</v>
      </c>
      <c r="F37" s="86">
        <v>10129</v>
      </c>
      <c r="G37" s="86">
        <v>9510</v>
      </c>
      <c r="H37" s="87">
        <v>13896</v>
      </c>
      <c r="I37" s="86">
        <v>13542</v>
      </c>
      <c r="J37" s="88">
        <v>13378</v>
      </c>
      <c r="K37" s="86">
        <v>13876</v>
      </c>
      <c r="L37" s="86">
        <v>14863</v>
      </c>
      <c r="M37" s="86">
        <v>15666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9308</v>
      </c>
      <c r="F38" s="86">
        <v>3493</v>
      </c>
      <c r="G38" s="86">
        <v>3549</v>
      </c>
      <c r="H38" s="87">
        <v>12774</v>
      </c>
      <c r="I38" s="86">
        <v>12470</v>
      </c>
      <c r="J38" s="88">
        <v>7705</v>
      </c>
      <c r="K38" s="86">
        <v>10203</v>
      </c>
      <c r="L38" s="86">
        <v>10929</v>
      </c>
      <c r="M38" s="86">
        <v>11520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68212</v>
      </c>
      <c r="F39" s="86">
        <v>28399</v>
      </c>
      <c r="G39" s="86">
        <v>32067</v>
      </c>
      <c r="H39" s="87">
        <v>15784</v>
      </c>
      <c r="I39" s="86">
        <v>14534</v>
      </c>
      <c r="J39" s="88">
        <v>28035</v>
      </c>
      <c r="K39" s="86">
        <v>16156</v>
      </c>
      <c r="L39" s="86">
        <v>32319</v>
      </c>
      <c r="M39" s="86">
        <v>34069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31540</v>
      </c>
      <c r="F40" s="86">
        <v>57398</v>
      </c>
      <c r="G40" s="86">
        <v>59400</v>
      </c>
      <c r="H40" s="87">
        <v>55468</v>
      </c>
      <c r="I40" s="86">
        <v>55368</v>
      </c>
      <c r="J40" s="88">
        <v>66182</v>
      </c>
      <c r="K40" s="86">
        <v>67806</v>
      </c>
      <c r="L40" s="86">
        <v>65256</v>
      </c>
      <c r="M40" s="86">
        <v>63170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697</v>
      </c>
      <c r="F41" s="86">
        <v>0</v>
      </c>
      <c r="G41" s="86">
        <v>10</v>
      </c>
      <c r="H41" s="87">
        <v>300</v>
      </c>
      <c r="I41" s="86">
        <v>300</v>
      </c>
      <c r="J41" s="88">
        <v>5</v>
      </c>
      <c r="K41" s="86">
        <v>5</v>
      </c>
      <c r="L41" s="86">
        <v>0</v>
      </c>
      <c r="M41" s="86">
        <v>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9221</v>
      </c>
      <c r="F42" s="86">
        <v>6820</v>
      </c>
      <c r="G42" s="86">
        <v>15360</v>
      </c>
      <c r="H42" s="87">
        <v>28010</v>
      </c>
      <c r="I42" s="86">
        <v>27602</v>
      </c>
      <c r="J42" s="88">
        <v>20072</v>
      </c>
      <c r="K42" s="86">
        <v>19888</v>
      </c>
      <c r="L42" s="86">
        <v>22643</v>
      </c>
      <c r="M42" s="86">
        <v>23869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2941</v>
      </c>
      <c r="F43" s="86">
        <v>7054</v>
      </c>
      <c r="G43" s="86">
        <v>2353</v>
      </c>
      <c r="H43" s="87">
        <v>5474</v>
      </c>
      <c r="I43" s="86">
        <v>5226</v>
      </c>
      <c r="J43" s="88">
        <v>706</v>
      </c>
      <c r="K43" s="86">
        <v>2744</v>
      </c>
      <c r="L43" s="86">
        <v>2947</v>
      </c>
      <c r="M43" s="86">
        <v>3107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9507</v>
      </c>
      <c r="F44" s="86">
        <v>1233</v>
      </c>
      <c r="G44" s="86">
        <v>994</v>
      </c>
      <c r="H44" s="87">
        <v>923</v>
      </c>
      <c r="I44" s="86">
        <v>923</v>
      </c>
      <c r="J44" s="88">
        <v>1656</v>
      </c>
      <c r="K44" s="86">
        <v>1754</v>
      </c>
      <c r="L44" s="86">
        <v>1109</v>
      </c>
      <c r="M44" s="86">
        <v>1948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2085</v>
      </c>
      <c r="G45" s="86">
        <v>2326</v>
      </c>
      <c r="H45" s="87">
        <v>7578</v>
      </c>
      <c r="I45" s="86">
        <v>6888</v>
      </c>
      <c r="J45" s="88">
        <v>1204</v>
      </c>
      <c r="K45" s="86">
        <v>3665</v>
      </c>
      <c r="L45" s="86">
        <v>6748</v>
      </c>
      <c r="M45" s="86">
        <v>7517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65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12</v>
      </c>
      <c r="G47" s="100">
        <f t="shared" si="3"/>
        <v>50</v>
      </c>
      <c r="H47" s="101">
        <f t="shared" si="3"/>
        <v>0</v>
      </c>
      <c r="I47" s="100">
        <f t="shared" si="3"/>
        <v>0</v>
      </c>
      <c r="J47" s="102">
        <f t="shared" si="3"/>
        <v>1062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12</v>
      </c>
      <c r="G48" s="79">
        <v>50</v>
      </c>
      <c r="H48" s="80">
        <v>0</v>
      </c>
      <c r="I48" s="79">
        <v>0</v>
      </c>
      <c r="J48" s="81">
        <v>1062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60301</v>
      </c>
      <c r="F51" s="72">
        <f t="shared" ref="F51:M51" si="4">F52+F59+F62+F63+F64+F72+F73</f>
        <v>54497</v>
      </c>
      <c r="G51" s="72">
        <f t="shared" si="4"/>
        <v>53640</v>
      </c>
      <c r="H51" s="73">
        <f t="shared" si="4"/>
        <v>64334</v>
      </c>
      <c r="I51" s="72">
        <f t="shared" si="4"/>
        <v>50844</v>
      </c>
      <c r="J51" s="74">
        <f t="shared" si="4"/>
        <v>51007</v>
      </c>
      <c r="K51" s="72">
        <f t="shared" si="4"/>
        <v>75638</v>
      </c>
      <c r="L51" s="72">
        <f t="shared" si="4"/>
        <v>79576</v>
      </c>
      <c r="M51" s="72">
        <f t="shared" si="4"/>
        <v>83880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3427</v>
      </c>
      <c r="F52" s="79">
        <f t="shared" ref="F52:M52" si="5">F53+F56</f>
        <v>3283</v>
      </c>
      <c r="G52" s="79">
        <f t="shared" si="5"/>
        <v>4439</v>
      </c>
      <c r="H52" s="80">
        <f t="shared" si="5"/>
        <v>7477</v>
      </c>
      <c r="I52" s="79">
        <f t="shared" si="5"/>
        <v>7477</v>
      </c>
      <c r="J52" s="81">
        <f t="shared" si="5"/>
        <v>7456</v>
      </c>
      <c r="K52" s="79">
        <f t="shared" si="5"/>
        <v>7862</v>
      </c>
      <c r="L52" s="79">
        <f t="shared" si="5"/>
        <v>8248</v>
      </c>
      <c r="M52" s="79">
        <f t="shared" si="5"/>
        <v>8685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7313</v>
      </c>
      <c r="I53" s="93">
        <f t="shared" si="6"/>
        <v>7313</v>
      </c>
      <c r="J53" s="95">
        <f t="shared" si="6"/>
        <v>7281</v>
      </c>
      <c r="K53" s="93">
        <f t="shared" si="6"/>
        <v>7686</v>
      </c>
      <c r="L53" s="93">
        <f t="shared" si="6"/>
        <v>8063</v>
      </c>
      <c r="M53" s="93">
        <f t="shared" si="6"/>
        <v>8490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7313</v>
      </c>
      <c r="I55" s="93">
        <v>7313</v>
      </c>
      <c r="J55" s="95">
        <v>7281</v>
      </c>
      <c r="K55" s="93">
        <v>7686</v>
      </c>
      <c r="L55" s="93">
        <v>8063</v>
      </c>
      <c r="M55" s="93">
        <v>8490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3427</v>
      </c>
      <c r="F56" s="93">
        <f t="shared" ref="F56:M56" si="7">SUM(F57:F58)</f>
        <v>3283</v>
      </c>
      <c r="G56" s="93">
        <f t="shared" si="7"/>
        <v>4439</v>
      </c>
      <c r="H56" s="94">
        <f t="shared" si="7"/>
        <v>164</v>
      </c>
      <c r="I56" s="93">
        <f t="shared" si="7"/>
        <v>164</v>
      </c>
      <c r="J56" s="95">
        <f t="shared" si="7"/>
        <v>175</v>
      </c>
      <c r="K56" s="93">
        <f t="shared" si="7"/>
        <v>176</v>
      </c>
      <c r="L56" s="93">
        <f t="shared" si="7"/>
        <v>185</v>
      </c>
      <c r="M56" s="93">
        <f t="shared" si="7"/>
        <v>195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3427</v>
      </c>
      <c r="F57" s="79">
        <v>11</v>
      </c>
      <c r="G57" s="79">
        <v>30</v>
      </c>
      <c r="H57" s="80">
        <v>86</v>
      </c>
      <c r="I57" s="79">
        <v>86</v>
      </c>
      <c r="J57" s="81">
        <v>95</v>
      </c>
      <c r="K57" s="79">
        <v>94</v>
      </c>
      <c r="L57" s="79">
        <v>99</v>
      </c>
      <c r="M57" s="79">
        <v>104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3272</v>
      </c>
      <c r="G58" s="93">
        <v>4409</v>
      </c>
      <c r="H58" s="94">
        <v>78</v>
      </c>
      <c r="I58" s="93">
        <v>78</v>
      </c>
      <c r="J58" s="95">
        <v>80</v>
      </c>
      <c r="K58" s="93">
        <v>82</v>
      </c>
      <c r="L58" s="93">
        <v>86</v>
      </c>
      <c r="M58" s="93">
        <v>91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2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2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49055</v>
      </c>
      <c r="F72" s="86">
        <v>49459</v>
      </c>
      <c r="G72" s="86">
        <v>47478</v>
      </c>
      <c r="H72" s="87">
        <v>54258</v>
      </c>
      <c r="I72" s="86">
        <v>40768</v>
      </c>
      <c r="J72" s="88">
        <v>40032</v>
      </c>
      <c r="K72" s="86">
        <v>63390</v>
      </c>
      <c r="L72" s="86">
        <v>66719</v>
      </c>
      <c r="M72" s="86">
        <v>70321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7819</v>
      </c>
      <c r="F73" s="86">
        <f t="shared" ref="F73:M73" si="12">SUM(F74:F75)</f>
        <v>1755</v>
      </c>
      <c r="G73" s="86">
        <f t="shared" si="12"/>
        <v>1723</v>
      </c>
      <c r="H73" s="87">
        <f t="shared" si="12"/>
        <v>2599</v>
      </c>
      <c r="I73" s="86">
        <f t="shared" si="12"/>
        <v>2599</v>
      </c>
      <c r="J73" s="88">
        <f t="shared" si="12"/>
        <v>3517</v>
      </c>
      <c r="K73" s="86">
        <f t="shared" si="12"/>
        <v>4386</v>
      </c>
      <c r="L73" s="86">
        <f t="shared" si="12"/>
        <v>4609</v>
      </c>
      <c r="M73" s="86">
        <f t="shared" si="12"/>
        <v>4874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7360</v>
      </c>
      <c r="F74" s="79">
        <v>1246</v>
      </c>
      <c r="G74" s="79">
        <v>979</v>
      </c>
      <c r="H74" s="80">
        <v>1828</v>
      </c>
      <c r="I74" s="79">
        <v>1828</v>
      </c>
      <c r="J74" s="81">
        <v>2757</v>
      </c>
      <c r="K74" s="79">
        <v>3576</v>
      </c>
      <c r="L74" s="79">
        <v>3759</v>
      </c>
      <c r="M74" s="79">
        <v>3979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459</v>
      </c>
      <c r="F75" s="93">
        <v>509</v>
      </c>
      <c r="G75" s="93">
        <v>744</v>
      </c>
      <c r="H75" s="94">
        <v>771</v>
      </c>
      <c r="I75" s="93">
        <v>771</v>
      </c>
      <c r="J75" s="95">
        <v>760</v>
      </c>
      <c r="K75" s="93">
        <v>810</v>
      </c>
      <c r="L75" s="93">
        <v>850</v>
      </c>
      <c r="M75" s="93">
        <v>895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8039</v>
      </c>
      <c r="F77" s="72">
        <f t="shared" ref="F77:M77" si="13">F78+F81+F84+F85+F86+F87+F88</f>
        <v>11548</v>
      </c>
      <c r="G77" s="72">
        <f t="shared" si="13"/>
        <v>7882</v>
      </c>
      <c r="H77" s="73">
        <f t="shared" si="13"/>
        <v>20318</v>
      </c>
      <c r="I77" s="72">
        <f t="shared" si="13"/>
        <v>44739</v>
      </c>
      <c r="J77" s="74">
        <f t="shared" si="13"/>
        <v>24484</v>
      </c>
      <c r="K77" s="72">
        <f t="shared" si="13"/>
        <v>28346</v>
      </c>
      <c r="L77" s="72">
        <f t="shared" si="13"/>
        <v>18993</v>
      </c>
      <c r="M77" s="72">
        <f t="shared" si="13"/>
        <v>17729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11066</v>
      </c>
      <c r="G78" s="100">
        <f t="shared" si="14"/>
        <v>175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11066</v>
      </c>
      <c r="G80" s="93">
        <v>175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8039</v>
      </c>
      <c r="F81" s="86">
        <f t="shared" ref="F81:M81" si="15">SUM(F82:F83)</f>
        <v>482</v>
      </c>
      <c r="G81" s="86">
        <f t="shared" si="15"/>
        <v>7707</v>
      </c>
      <c r="H81" s="87">
        <f t="shared" si="15"/>
        <v>20318</v>
      </c>
      <c r="I81" s="86">
        <f t="shared" si="15"/>
        <v>44739</v>
      </c>
      <c r="J81" s="88">
        <f t="shared" si="15"/>
        <v>24422</v>
      </c>
      <c r="K81" s="86">
        <f t="shared" si="15"/>
        <v>28346</v>
      </c>
      <c r="L81" s="86">
        <f t="shared" si="15"/>
        <v>18993</v>
      </c>
      <c r="M81" s="86">
        <f t="shared" si="15"/>
        <v>17729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305</v>
      </c>
      <c r="I82" s="79">
        <v>305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8039</v>
      </c>
      <c r="F83" s="93">
        <v>482</v>
      </c>
      <c r="G83" s="93">
        <v>7707</v>
      </c>
      <c r="H83" s="94">
        <v>20013</v>
      </c>
      <c r="I83" s="93">
        <v>44434</v>
      </c>
      <c r="J83" s="95">
        <v>24422</v>
      </c>
      <c r="K83" s="93">
        <v>28346</v>
      </c>
      <c r="L83" s="93">
        <v>18993</v>
      </c>
      <c r="M83" s="93">
        <v>17729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62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1224918</v>
      </c>
      <c r="F92" s="46">
        <f t="shared" ref="F92:M92" si="16">F4+F51+F77+F90</f>
        <v>1269211</v>
      </c>
      <c r="G92" s="46">
        <f t="shared" si="16"/>
        <v>1280366</v>
      </c>
      <c r="H92" s="47">
        <f t="shared" si="16"/>
        <v>1475023</v>
      </c>
      <c r="I92" s="46">
        <f t="shared" si="16"/>
        <v>1492674</v>
      </c>
      <c r="J92" s="48">
        <f t="shared" si="16"/>
        <v>1468775</v>
      </c>
      <c r="K92" s="46">
        <f t="shared" si="16"/>
        <v>1594139</v>
      </c>
      <c r="L92" s="46">
        <f t="shared" si="16"/>
        <v>1681859</v>
      </c>
      <c r="M92" s="46">
        <f t="shared" si="16"/>
        <v>1804522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142591</v>
      </c>
      <c r="F4" s="72">
        <f t="shared" ref="F4:M4" si="0">F5+F8+F47</f>
        <v>181296</v>
      </c>
      <c r="G4" s="72">
        <f t="shared" si="0"/>
        <v>180407</v>
      </c>
      <c r="H4" s="73">
        <f t="shared" si="0"/>
        <v>206363</v>
      </c>
      <c r="I4" s="72">
        <f t="shared" si="0"/>
        <v>183363</v>
      </c>
      <c r="J4" s="74">
        <f t="shared" si="0"/>
        <v>196847</v>
      </c>
      <c r="K4" s="72">
        <f t="shared" si="0"/>
        <v>224628</v>
      </c>
      <c r="L4" s="72">
        <f t="shared" si="0"/>
        <v>240123</v>
      </c>
      <c r="M4" s="72">
        <f t="shared" si="0"/>
        <v>255408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80097</v>
      </c>
      <c r="F5" s="100">
        <f t="shared" ref="F5:M5" si="1">SUM(F6:F7)</f>
        <v>97797</v>
      </c>
      <c r="G5" s="100">
        <f t="shared" si="1"/>
        <v>112681</v>
      </c>
      <c r="H5" s="101">
        <f t="shared" si="1"/>
        <v>123324</v>
      </c>
      <c r="I5" s="100">
        <f t="shared" si="1"/>
        <v>123324</v>
      </c>
      <c r="J5" s="102">
        <f t="shared" si="1"/>
        <v>134065</v>
      </c>
      <c r="K5" s="100">
        <f t="shared" si="1"/>
        <v>153846</v>
      </c>
      <c r="L5" s="100">
        <f t="shared" si="1"/>
        <v>162757</v>
      </c>
      <c r="M5" s="100">
        <f t="shared" si="1"/>
        <v>171587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70976</v>
      </c>
      <c r="F6" s="79">
        <v>83364</v>
      </c>
      <c r="G6" s="79">
        <v>96949</v>
      </c>
      <c r="H6" s="80">
        <v>97534</v>
      </c>
      <c r="I6" s="79">
        <v>97534</v>
      </c>
      <c r="J6" s="81">
        <v>113955.25</v>
      </c>
      <c r="K6" s="79">
        <v>132775</v>
      </c>
      <c r="L6" s="79">
        <v>140446</v>
      </c>
      <c r="M6" s="79">
        <v>148063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9121</v>
      </c>
      <c r="F7" s="93">
        <v>14433</v>
      </c>
      <c r="G7" s="93">
        <v>15732</v>
      </c>
      <c r="H7" s="94">
        <v>25790</v>
      </c>
      <c r="I7" s="93">
        <v>25790</v>
      </c>
      <c r="J7" s="95">
        <v>20109.75</v>
      </c>
      <c r="K7" s="93">
        <v>21071</v>
      </c>
      <c r="L7" s="93">
        <v>22311</v>
      </c>
      <c r="M7" s="93">
        <v>23524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62494</v>
      </c>
      <c r="F8" s="100">
        <f t="shared" ref="F8:M8" si="2">SUM(F9:F46)</f>
        <v>83499</v>
      </c>
      <c r="G8" s="100">
        <f t="shared" si="2"/>
        <v>67513</v>
      </c>
      <c r="H8" s="101">
        <f t="shared" si="2"/>
        <v>83039</v>
      </c>
      <c r="I8" s="100">
        <f t="shared" si="2"/>
        <v>60039</v>
      </c>
      <c r="J8" s="102">
        <f t="shared" si="2"/>
        <v>62612</v>
      </c>
      <c r="K8" s="100">
        <f t="shared" si="2"/>
        <v>70782</v>
      </c>
      <c r="L8" s="100">
        <f t="shared" si="2"/>
        <v>77366</v>
      </c>
      <c r="M8" s="100">
        <f t="shared" si="2"/>
        <v>83821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1</v>
      </c>
      <c r="G9" s="79">
        <v>5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154</v>
      </c>
      <c r="F10" s="86">
        <v>25</v>
      </c>
      <c r="G10" s="86">
        <v>99</v>
      </c>
      <c r="H10" s="87">
        <v>82</v>
      </c>
      <c r="I10" s="86">
        <v>82</v>
      </c>
      <c r="J10" s="88">
        <v>82</v>
      </c>
      <c r="K10" s="86">
        <v>100</v>
      </c>
      <c r="L10" s="86">
        <v>105</v>
      </c>
      <c r="M10" s="86">
        <v>111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1260</v>
      </c>
      <c r="F11" s="86">
        <v>686</v>
      </c>
      <c r="G11" s="86">
        <v>1182</v>
      </c>
      <c r="H11" s="87">
        <v>1492</v>
      </c>
      <c r="I11" s="86">
        <v>1492</v>
      </c>
      <c r="J11" s="88">
        <v>278</v>
      </c>
      <c r="K11" s="86">
        <v>7849</v>
      </c>
      <c r="L11" s="86">
        <v>8944</v>
      </c>
      <c r="M11" s="86">
        <v>9563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3</v>
      </c>
      <c r="H13" s="87">
        <v>0</v>
      </c>
      <c r="I13" s="86">
        <v>0</v>
      </c>
      <c r="J13" s="88">
        <v>3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14</v>
      </c>
      <c r="G14" s="86">
        <v>100</v>
      </c>
      <c r="H14" s="87">
        <v>80</v>
      </c>
      <c r="I14" s="86">
        <v>80</v>
      </c>
      <c r="J14" s="88">
        <v>62</v>
      </c>
      <c r="K14" s="86">
        <v>100</v>
      </c>
      <c r="L14" s="86">
        <v>105</v>
      </c>
      <c r="M14" s="86">
        <v>111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1144</v>
      </c>
      <c r="F15" s="86">
        <v>33</v>
      </c>
      <c r="G15" s="86">
        <v>121</v>
      </c>
      <c r="H15" s="87">
        <v>204</v>
      </c>
      <c r="I15" s="86">
        <v>204</v>
      </c>
      <c r="J15" s="88">
        <v>65</v>
      </c>
      <c r="K15" s="86">
        <v>1414</v>
      </c>
      <c r="L15" s="86">
        <v>1581</v>
      </c>
      <c r="M15" s="86">
        <v>1666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</v>
      </c>
      <c r="F16" s="86">
        <v>4260</v>
      </c>
      <c r="G16" s="86">
        <v>1709</v>
      </c>
      <c r="H16" s="87">
        <v>310</v>
      </c>
      <c r="I16" s="86">
        <v>310</v>
      </c>
      <c r="J16" s="88">
        <v>1</v>
      </c>
      <c r="K16" s="86">
        <v>500</v>
      </c>
      <c r="L16" s="86">
        <v>527</v>
      </c>
      <c r="M16" s="86">
        <v>555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480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431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6718</v>
      </c>
      <c r="F22" s="86">
        <v>29959</v>
      </c>
      <c r="G22" s="86">
        <v>8119</v>
      </c>
      <c r="H22" s="87">
        <v>15663</v>
      </c>
      <c r="I22" s="86">
        <v>7663</v>
      </c>
      <c r="J22" s="88">
        <v>3807</v>
      </c>
      <c r="K22" s="86">
        <v>4000</v>
      </c>
      <c r="L22" s="86">
        <v>4216</v>
      </c>
      <c r="M22" s="86">
        <v>4444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79</v>
      </c>
      <c r="G23" s="86">
        <v>71</v>
      </c>
      <c r="H23" s="87">
        <v>20</v>
      </c>
      <c r="I23" s="86">
        <v>20</v>
      </c>
      <c r="J23" s="88">
        <v>62</v>
      </c>
      <c r="K23" s="86">
        <v>23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27658</v>
      </c>
      <c r="H25" s="87">
        <v>43880</v>
      </c>
      <c r="I25" s="86">
        <v>30880</v>
      </c>
      <c r="J25" s="88">
        <v>44242</v>
      </c>
      <c r="K25" s="86">
        <v>22950</v>
      </c>
      <c r="L25" s="86">
        <v>25480</v>
      </c>
      <c r="M25" s="86">
        <v>27936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1878</v>
      </c>
      <c r="I27" s="86">
        <v>1878</v>
      </c>
      <c r="J27" s="88">
        <v>0</v>
      </c>
      <c r="K27" s="86">
        <v>3000</v>
      </c>
      <c r="L27" s="86">
        <v>3162</v>
      </c>
      <c r="M27" s="86">
        <v>3333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9</v>
      </c>
      <c r="G29" s="86">
        <v>8</v>
      </c>
      <c r="H29" s="87">
        <v>0</v>
      </c>
      <c r="I29" s="86">
        <v>0</v>
      </c>
      <c r="J29" s="88">
        <v>6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41028</v>
      </c>
      <c r="F30" s="86">
        <v>28214</v>
      </c>
      <c r="G30" s="86">
        <v>20879</v>
      </c>
      <c r="H30" s="87">
        <v>10374</v>
      </c>
      <c r="I30" s="86">
        <v>10374</v>
      </c>
      <c r="J30" s="88">
        <v>4010</v>
      </c>
      <c r="K30" s="86">
        <v>20500</v>
      </c>
      <c r="L30" s="86">
        <v>22527</v>
      </c>
      <c r="M30" s="86">
        <v>24805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200</v>
      </c>
      <c r="L31" s="86">
        <v>211</v>
      </c>
      <c r="M31" s="86">
        <v>222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8595</v>
      </c>
      <c r="G32" s="86">
        <v>1944</v>
      </c>
      <c r="H32" s="87">
        <v>197</v>
      </c>
      <c r="I32" s="86">
        <v>197</v>
      </c>
      <c r="J32" s="88">
        <v>282</v>
      </c>
      <c r="K32" s="86">
        <v>300</v>
      </c>
      <c r="L32" s="86">
        <v>316</v>
      </c>
      <c r="M32" s="86">
        <v>333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789</v>
      </c>
      <c r="G33" s="86">
        <v>181</v>
      </c>
      <c r="H33" s="87">
        <v>735</v>
      </c>
      <c r="I33" s="86">
        <v>735</v>
      </c>
      <c r="J33" s="88">
        <v>1138</v>
      </c>
      <c r="K33" s="86">
        <v>1432</v>
      </c>
      <c r="L33" s="86">
        <v>1088</v>
      </c>
      <c r="M33" s="86">
        <v>1147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172</v>
      </c>
      <c r="G34" s="86">
        <v>201</v>
      </c>
      <c r="H34" s="87">
        <v>673</v>
      </c>
      <c r="I34" s="86">
        <v>673</v>
      </c>
      <c r="J34" s="88">
        <v>0</v>
      </c>
      <c r="K34" s="86">
        <v>702</v>
      </c>
      <c r="L34" s="86">
        <v>740</v>
      </c>
      <c r="M34" s="86">
        <v>780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1283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630</v>
      </c>
      <c r="F37" s="86">
        <v>1163</v>
      </c>
      <c r="G37" s="86">
        <v>1201</v>
      </c>
      <c r="H37" s="87">
        <v>1545</v>
      </c>
      <c r="I37" s="86">
        <v>1545</v>
      </c>
      <c r="J37" s="88">
        <v>910</v>
      </c>
      <c r="K37" s="86">
        <v>1368</v>
      </c>
      <c r="L37" s="86">
        <v>1442</v>
      </c>
      <c r="M37" s="86">
        <v>1520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9620</v>
      </c>
      <c r="F38" s="86">
        <v>616</v>
      </c>
      <c r="G38" s="86">
        <v>382</v>
      </c>
      <c r="H38" s="87">
        <v>340</v>
      </c>
      <c r="I38" s="86">
        <v>340</v>
      </c>
      <c r="J38" s="88">
        <v>161</v>
      </c>
      <c r="K38" s="86">
        <v>150</v>
      </c>
      <c r="L38" s="86">
        <v>527</v>
      </c>
      <c r="M38" s="86">
        <v>555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274</v>
      </c>
      <c r="F39" s="86">
        <v>5790</v>
      </c>
      <c r="G39" s="86">
        <v>927</v>
      </c>
      <c r="H39" s="87">
        <v>1556</v>
      </c>
      <c r="I39" s="86">
        <v>1556</v>
      </c>
      <c r="J39" s="88">
        <v>4391</v>
      </c>
      <c r="K39" s="86">
        <v>2993</v>
      </c>
      <c r="L39" s="86">
        <v>3155</v>
      </c>
      <c r="M39" s="86">
        <v>3325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1173</v>
      </c>
      <c r="G40" s="86">
        <v>1060</v>
      </c>
      <c r="H40" s="87">
        <v>260</v>
      </c>
      <c r="I40" s="86">
        <v>260</v>
      </c>
      <c r="J40" s="88">
        <v>847</v>
      </c>
      <c r="K40" s="86">
        <v>851</v>
      </c>
      <c r="L40" s="86">
        <v>921</v>
      </c>
      <c r="M40" s="86">
        <v>971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378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970</v>
      </c>
      <c r="G42" s="86">
        <v>1518</v>
      </c>
      <c r="H42" s="87">
        <v>2077</v>
      </c>
      <c r="I42" s="86">
        <v>1077</v>
      </c>
      <c r="J42" s="88">
        <v>1414</v>
      </c>
      <c r="K42" s="86">
        <v>1400</v>
      </c>
      <c r="L42" s="86">
        <v>1476</v>
      </c>
      <c r="M42" s="86">
        <v>1556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10</v>
      </c>
      <c r="G43" s="86">
        <v>0</v>
      </c>
      <c r="H43" s="87">
        <v>1575</v>
      </c>
      <c r="I43" s="86">
        <v>575</v>
      </c>
      <c r="J43" s="88">
        <v>345</v>
      </c>
      <c r="K43" s="86">
        <v>750</v>
      </c>
      <c r="L43" s="86">
        <v>632</v>
      </c>
      <c r="M43" s="86">
        <v>666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121</v>
      </c>
      <c r="H44" s="87">
        <v>98</v>
      </c>
      <c r="I44" s="86">
        <v>98</v>
      </c>
      <c r="J44" s="88">
        <v>506</v>
      </c>
      <c r="K44" s="86">
        <v>200</v>
      </c>
      <c r="L44" s="86">
        <v>211</v>
      </c>
      <c r="M44" s="86">
        <v>222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30</v>
      </c>
      <c r="G45" s="86">
        <v>24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213</v>
      </c>
      <c r="H47" s="101">
        <f t="shared" si="3"/>
        <v>0</v>
      </c>
      <c r="I47" s="100">
        <f t="shared" si="3"/>
        <v>0</v>
      </c>
      <c r="J47" s="102">
        <f t="shared" si="3"/>
        <v>170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213</v>
      </c>
      <c r="H48" s="80">
        <v>0</v>
      </c>
      <c r="I48" s="79">
        <v>0</v>
      </c>
      <c r="J48" s="81">
        <v>170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193</v>
      </c>
      <c r="F51" s="72">
        <f t="shared" ref="F51:M51" si="4">F52+F59+F62+F63+F64+F72+F73</f>
        <v>402</v>
      </c>
      <c r="G51" s="72">
        <f t="shared" si="4"/>
        <v>258</v>
      </c>
      <c r="H51" s="73">
        <f t="shared" si="4"/>
        <v>332</v>
      </c>
      <c r="I51" s="72">
        <f t="shared" si="4"/>
        <v>332</v>
      </c>
      <c r="J51" s="74">
        <f t="shared" si="4"/>
        <v>356</v>
      </c>
      <c r="K51" s="72">
        <f t="shared" si="4"/>
        <v>350</v>
      </c>
      <c r="L51" s="72">
        <f t="shared" si="4"/>
        <v>366</v>
      </c>
      <c r="M51" s="72">
        <f t="shared" si="4"/>
        <v>386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187</v>
      </c>
      <c r="F52" s="79">
        <f t="shared" ref="F52:M52" si="5">F53+F56</f>
        <v>237</v>
      </c>
      <c r="G52" s="79">
        <f t="shared" si="5"/>
        <v>202</v>
      </c>
      <c r="H52" s="80">
        <f t="shared" si="5"/>
        <v>315</v>
      </c>
      <c r="I52" s="79">
        <f t="shared" si="5"/>
        <v>315</v>
      </c>
      <c r="J52" s="81">
        <f t="shared" si="5"/>
        <v>220</v>
      </c>
      <c r="K52" s="79">
        <f t="shared" si="5"/>
        <v>320</v>
      </c>
      <c r="L52" s="79">
        <f t="shared" si="5"/>
        <v>366</v>
      </c>
      <c r="M52" s="79">
        <f t="shared" si="5"/>
        <v>386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187</v>
      </c>
      <c r="F56" s="93">
        <f t="shared" ref="F56:M56" si="7">SUM(F57:F58)</f>
        <v>237</v>
      </c>
      <c r="G56" s="93">
        <f t="shared" si="7"/>
        <v>202</v>
      </c>
      <c r="H56" s="94">
        <f t="shared" si="7"/>
        <v>315</v>
      </c>
      <c r="I56" s="93">
        <f t="shared" si="7"/>
        <v>315</v>
      </c>
      <c r="J56" s="95">
        <f t="shared" si="7"/>
        <v>220</v>
      </c>
      <c r="K56" s="93">
        <f t="shared" si="7"/>
        <v>320</v>
      </c>
      <c r="L56" s="93">
        <f t="shared" si="7"/>
        <v>366</v>
      </c>
      <c r="M56" s="93">
        <f t="shared" si="7"/>
        <v>386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187</v>
      </c>
      <c r="F58" s="93">
        <v>237</v>
      </c>
      <c r="G58" s="93">
        <v>202</v>
      </c>
      <c r="H58" s="94">
        <v>315</v>
      </c>
      <c r="I58" s="93">
        <v>315</v>
      </c>
      <c r="J58" s="95">
        <v>220</v>
      </c>
      <c r="K58" s="93">
        <v>320</v>
      </c>
      <c r="L58" s="93">
        <v>366</v>
      </c>
      <c r="M58" s="93">
        <v>386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</v>
      </c>
      <c r="F73" s="86">
        <f t="shared" ref="F73:M73" si="12">SUM(F74:F75)</f>
        <v>165</v>
      </c>
      <c r="G73" s="86">
        <f t="shared" si="12"/>
        <v>56</v>
      </c>
      <c r="H73" s="87">
        <f t="shared" si="12"/>
        <v>17</v>
      </c>
      <c r="I73" s="86">
        <f t="shared" si="12"/>
        <v>17</v>
      </c>
      <c r="J73" s="88">
        <f t="shared" si="12"/>
        <v>136</v>
      </c>
      <c r="K73" s="86">
        <f t="shared" si="12"/>
        <v>30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6</v>
      </c>
      <c r="F74" s="79">
        <v>165</v>
      </c>
      <c r="G74" s="79">
        <v>56</v>
      </c>
      <c r="H74" s="80">
        <v>17</v>
      </c>
      <c r="I74" s="79">
        <v>17</v>
      </c>
      <c r="J74" s="81">
        <v>136</v>
      </c>
      <c r="K74" s="79">
        <v>30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9822</v>
      </c>
      <c r="F77" s="72">
        <f t="shared" ref="F77:M77" si="13">F78+F81+F84+F85+F86+F87+F88</f>
        <v>2810</v>
      </c>
      <c r="G77" s="72">
        <f t="shared" si="13"/>
        <v>26561</v>
      </c>
      <c r="H77" s="73">
        <f t="shared" si="13"/>
        <v>12186</v>
      </c>
      <c r="I77" s="72">
        <f t="shared" si="13"/>
        <v>48107</v>
      </c>
      <c r="J77" s="74">
        <f t="shared" si="13"/>
        <v>49319</v>
      </c>
      <c r="K77" s="72">
        <f t="shared" si="13"/>
        <v>31062</v>
      </c>
      <c r="L77" s="72">
        <f t="shared" si="13"/>
        <v>31608</v>
      </c>
      <c r="M77" s="72">
        <f t="shared" si="13"/>
        <v>30928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392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5689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5689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392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9822</v>
      </c>
      <c r="F81" s="86">
        <f t="shared" ref="F81:M81" si="15">SUM(F82:F83)</f>
        <v>2418</v>
      </c>
      <c r="G81" s="86">
        <f t="shared" si="15"/>
        <v>26561</v>
      </c>
      <c r="H81" s="87">
        <f t="shared" si="15"/>
        <v>12186</v>
      </c>
      <c r="I81" s="86">
        <f t="shared" si="15"/>
        <v>48107</v>
      </c>
      <c r="J81" s="88">
        <f t="shared" si="15"/>
        <v>43630</v>
      </c>
      <c r="K81" s="86">
        <f t="shared" si="15"/>
        <v>31062</v>
      </c>
      <c r="L81" s="86">
        <f t="shared" si="15"/>
        <v>31608</v>
      </c>
      <c r="M81" s="86">
        <f t="shared" si="15"/>
        <v>30928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9822</v>
      </c>
      <c r="F82" s="79">
        <v>1377</v>
      </c>
      <c r="G82" s="79">
        <v>0</v>
      </c>
      <c r="H82" s="80">
        <v>11086</v>
      </c>
      <c r="I82" s="79">
        <v>47007</v>
      </c>
      <c r="J82" s="81">
        <v>43630</v>
      </c>
      <c r="K82" s="79">
        <v>31062</v>
      </c>
      <c r="L82" s="79">
        <v>31608</v>
      </c>
      <c r="M82" s="79">
        <v>30928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1041</v>
      </c>
      <c r="G83" s="93">
        <v>26561</v>
      </c>
      <c r="H83" s="94">
        <v>1100</v>
      </c>
      <c r="I83" s="93">
        <v>1100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152606</v>
      </c>
      <c r="F92" s="46">
        <f t="shared" ref="F92:M92" si="16">F4+F51+F77+F90</f>
        <v>184508</v>
      </c>
      <c r="G92" s="46">
        <f t="shared" si="16"/>
        <v>207226</v>
      </c>
      <c r="H92" s="47">
        <f t="shared" si="16"/>
        <v>218881</v>
      </c>
      <c r="I92" s="46">
        <f t="shared" si="16"/>
        <v>231802</v>
      </c>
      <c r="J92" s="48">
        <f t="shared" si="16"/>
        <v>246522</v>
      </c>
      <c r="K92" s="46">
        <f t="shared" si="16"/>
        <v>256040</v>
      </c>
      <c r="L92" s="46">
        <f t="shared" si="16"/>
        <v>272097</v>
      </c>
      <c r="M92" s="46">
        <f t="shared" si="16"/>
        <v>286722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36578</v>
      </c>
      <c r="F4" s="72">
        <f t="shared" ref="F4:M4" si="0">F5+F8+F47</f>
        <v>138266</v>
      </c>
      <c r="G4" s="72">
        <f t="shared" si="0"/>
        <v>163063</v>
      </c>
      <c r="H4" s="73">
        <f t="shared" si="0"/>
        <v>214319</v>
      </c>
      <c r="I4" s="72">
        <f t="shared" si="0"/>
        <v>231595</v>
      </c>
      <c r="J4" s="74">
        <f t="shared" si="0"/>
        <v>218282</v>
      </c>
      <c r="K4" s="72">
        <f t="shared" si="0"/>
        <v>266410</v>
      </c>
      <c r="L4" s="72">
        <f t="shared" si="0"/>
        <v>300559</v>
      </c>
      <c r="M4" s="72">
        <f t="shared" si="0"/>
        <v>317798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24059</v>
      </c>
      <c r="F5" s="100">
        <f t="shared" ref="F5:M5" si="1">SUM(F6:F7)</f>
        <v>92709</v>
      </c>
      <c r="G5" s="100">
        <f t="shared" si="1"/>
        <v>110713</v>
      </c>
      <c r="H5" s="101">
        <f t="shared" si="1"/>
        <v>142113</v>
      </c>
      <c r="I5" s="100">
        <f t="shared" si="1"/>
        <v>151536</v>
      </c>
      <c r="J5" s="102">
        <f t="shared" si="1"/>
        <v>145491</v>
      </c>
      <c r="K5" s="100">
        <f t="shared" si="1"/>
        <v>187149</v>
      </c>
      <c r="L5" s="100">
        <f t="shared" si="1"/>
        <v>215848</v>
      </c>
      <c r="M5" s="100">
        <f t="shared" si="1"/>
        <v>228504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21793</v>
      </c>
      <c r="F6" s="79">
        <v>81857</v>
      </c>
      <c r="G6" s="79">
        <v>97403</v>
      </c>
      <c r="H6" s="80">
        <v>125056</v>
      </c>
      <c r="I6" s="79">
        <v>131652</v>
      </c>
      <c r="J6" s="81">
        <v>129078</v>
      </c>
      <c r="K6" s="79">
        <v>169605</v>
      </c>
      <c r="L6" s="79">
        <v>195610</v>
      </c>
      <c r="M6" s="79">
        <v>209882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2266</v>
      </c>
      <c r="F7" s="93">
        <v>10852</v>
      </c>
      <c r="G7" s="93">
        <v>13310</v>
      </c>
      <c r="H7" s="94">
        <v>17057</v>
      </c>
      <c r="I7" s="93">
        <v>19884</v>
      </c>
      <c r="J7" s="95">
        <v>16413</v>
      </c>
      <c r="K7" s="93">
        <v>17544</v>
      </c>
      <c r="L7" s="93">
        <v>20238</v>
      </c>
      <c r="M7" s="93">
        <v>18622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12519</v>
      </c>
      <c r="F8" s="100">
        <f t="shared" ref="F8:M8" si="2">SUM(F9:F46)</f>
        <v>45553</v>
      </c>
      <c r="G8" s="100">
        <f t="shared" si="2"/>
        <v>52350</v>
      </c>
      <c r="H8" s="101">
        <f t="shared" si="2"/>
        <v>72206</v>
      </c>
      <c r="I8" s="100">
        <f t="shared" si="2"/>
        <v>80059</v>
      </c>
      <c r="J8" s="102">
        <f t="shared" si="2"/>
        <v>72776</v>
      </c>
      <c r="K8" s="100">
        <f t="shared" si="2"/>
        <v>79261</v>
      </c>
      <c r="L8" s="100">
        <f t="shared" si="2"/>
        <v>84711</v>
      </c>
      <c r="M8" s="100">
        <f t="shared" si="2"/>
        <v>89294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22</v>
      </c>
      <c r="G9" s="79">
        <v>8</v>
      </c>
      <c r="H9" s="80">
        <v>146</v>
      </c>
      <c r="I9" s="79">
        <v>146</v>
      </c>
      <c r="J9" s="81">
        <v>117</v>
      </c>
      <c r="K9" s="79">
        <v>155</v>
      </c>
      <c r="L9" s="79">
        <v>131</v>
      </c>
      <c r="M9" s="79">
        <v>138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40</v>
      </c>
      <c r="F10" s="86">
        <v>16</v>
      </c>
      <c r="G10" s="86">
        <v>63</v>
      </c>
      <c r="H10" s="87">
        <v>0</v>
      </c>
      <c r="I10" s="86">
        <v>0</v>
      </c>
      <c r="J10" s="88">
        <v>262</v>
      </c>
      <c r="K10" s="86">
        <v>169</v>
      </c>
      <c r="L10" s="86">
        <v>178</v>
      </c>
      <c r="M10" s="86">
        <v>188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264</v>
      </c>
      <c r="G11" s="86">
        <v>515</v>
      </c>
      <c r="H11" s="87">
        <v>181</v>
      </c>
      <c r="I11" s="86">
        <v>181</v>
      </c>
      <c r="J11" s="88">
        <v>108</v>
      </c>
      <c r="K11" s="86">
        <v>29</v>
      </c>
      <c r="L11" s="86">
        <v>152</v>
      </c>
      <c r="M11" s="86">
        <v>160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38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224</v>
      </c>
      <c r="G13" s="86">
        <v>1</v>
      </c>
      <c r="H13" s="87">
        <v>104</v>
      </c>
      <c r="I13" s="86">
        <v>104</v>
      </c>
      <c r="J13" s="88">
        <v>17</v>
      </c>
      <c r="K13" s="86">
        <v>16</v>
      </c>
      <c r="L13" s="86">
        <v>8</v>
      </c>
      <c r="M13" s="86">
        <v>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600</v>
      </c>
      <c r="F14" s="86">
        <v>0</v>
      </c>
      <c r="G14" s="86">
        <v>398</v>
      </c>
      <c r="H14" s="87">
        <v>342</v>
      </c>
      <c r="I14" s="86">
        <v>342</v>
      </c>
      <c r="J14" s="88">
        <v>139</v>
      </c>
      <c r="K14" s="86">
        <v>117</v>
      </c>
      <c r="L14" s="86">
        <v>118</v>
      </c>
      <c r="M14" s="86">
        <v>124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85</v>
      </c>
      <c r="G15" s="86">
        <v>541</v>
      </c>
      <c r="H15" s="87">
        <v>651</v>
      </c>
      <c r="I15" s="86">
        <v>651</v>
      </c>
      <c r="J15" s="88">
        <v>538</v>
      </c>
      <c r="K15" s="86">
        <v>504</v>
      </c>
      <c r="L15" s="86">
        <v>846</v>
      </c>
      <c r="M15" s="86">
        <v>892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514</v>
      </c>
      <c r="G16" s="86">
        <v>765</v>
      </c>
      <c r="H16" s="87">
        <v>2572</v>
      </c>
      <c r="I16" s="86">
        <v>2572</v>
      </c>
      <c r="J16" s="88">
        <v>745</v>
      </c>
      <c r="K16" s="86">
        <v>3537</v>
      </c>
      <c r="L16" s="86">
        <v>4965</v>
      </c>
      <c r="M16" s="86">
        <v>5240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14</v>
      </c>
      <c r="G17" s="86">
        <v>5</v>
      </c>
      <c r="H17" s="87">
        <v>0</v>
      </c>
      <c r="I17" s="86">
        <v>0</v>
      </c>
      <c r="J17" s="88">
        <v>10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500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968</v>
      </c>
      <c r="F19" s="86">
        <v>5369</v>
      </c>
      <c r="G19" s="86">
        <v>2758</v>
      </c>
      <c r="H19" s="87">
        <v>4100</v>
      </c>
      <c r="I19" s="86">
        <v>5100</v>
      </c>
      <c r="J19" s="88">
        <v>3913</v>
      </c>
      <c r="K19" s="86">
        <v>3937</v>
      </c>
      <c r="L19" s="86">
        <v>4225</v>
      </c>
      <c r="M19" s="86">
        <v>4453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23</v>
      </c>
      <c r="K21" s="86">
        <v>25</v>
      </c>
      <c r="L21" s="86">
        <v>26</v>
      </c>
      <c r="M21" s="86">
        <v>27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1144</v>
      </c>
      <c r="G22" s="86">
        <v>2228</v>
      </c>
      <c r="H22" s="87">
        <v>2046</v>
      </c>
      <c r="I22" s="86">
        <v>2046</v>
      </c>
      <c r="J22" s="88">
        <v>2259</v>
      </c>
      <c r="K22" s="86">
        <v>2577</v>
      </c>
      <c r="L22" s="86">
        <v>1853</v>
      </c>
      <c r="M22" s="86">
        <v>2059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9357</v>
      </c>
      <c r="G23" s="86">
        <v>10636</v>
      </c>
      <c r="H23" s="87">
        <v>15191</v>
      </c>
      <c r="I23" s="86">
        <v>16191</v>
      </c>
      <c r="J23" s="88">
        <v>13825</v>
      </c>
      <c r="K23" s="86">
        <v>14335</v>
      </c>
      <c r="L23" s="86">
        <v>16333</v>
      </c>
      <c r="M23" s="86">
        <v>17175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36</v>
      </c>
      <c r="H25" s="87">
        <v>9</v>
      </c>
      <c r="I25" s="86">
        <v>9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800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1810</v>
      </c>
      <c r="G29" s="86">
        <v>2576</v>
      </c>
      <c r="H29" s="87">
        <v>2561</v>
      </c>
      <c r="I29" s="86">
        <v>3061</v>
      </c>
      <c r="J29" s="88">
        <v>2676</v>
      </c>
      <c r="K29" s="86">
        <v>2823</v>
      </c>
      <c r="L29" s="86">
        <v>2975</v>
      </c>
      <c r="M29" s="86">
        <v>3136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1946</v>
      </c>
      <c r="G30" s="86">
        <v>2090</v>
      </c>
      <c r="H30" s="87">
        <v>5315</v>
      </c>
      <c r="I30" s="86">
        <v>5315</v>
      </c>
      <c r="J30" s="88">
        <v>3226</v>
      </c>
      <c r="K30" s="86">
        <v>3389</v>
      </c>
      <c r="L30" s="86">
        <v>3562</v>
      </c>
      <c r="M30" s="86">
        <v>3754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1800</v>
      </c>
      <c r="F32" s="86">
        <v>5291</v>
      </c>
      <c r="G32" s="86">
        <v>244</v>
      </c>
      <c r="H32" s="87">
        <v>59</v>
      </c>
      <c r="I32" s="86">
        <v>59</v>
      </c>
      <c r="J32" s="88">
        <v>121</v>
      </c>
      <c r="K32" s="86">
        <v>-251</v>
      </c>
      <c r="L32" s="86">
        <v>708</v>
      </c>
      <c r="M32" s="86">
        <v>745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5557</v>
      </c>
      <c r="F33" s="86">
        <v>110</v>
      </c>
      <c r="G33" s="86">
        <v>6183</v>
      </c>
      <c r="H33" s="87">
        <v>13671</v>
      </c>
      <c r="I33" s="86">
        <v>13671</v>
      </c>
      <c r="J33" s="88">
        <v>7469</v>
      </c>
      <c r="K33" s="86">
        <v>8045</v>
      </c>
      <c r="L33" s="86">
        <v>8477</v>
      </c>
      <c r="M33" s="86">
        <v>8935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4834</v>
      </c>
      <c r="G34" s="86">
        <v>3802</v>
      </c>
      <c r="H34" s="87">
        <v>7600</v>
      </c>
      <c r="I34" s="86">
        <v>7600</v>
      </c>
      <c r="J34" s="88">
        <v>7841</v>
      </c>
      <c r="K34" s="86">
        <v>8247</v>
      </c>
      <c r="L34" s="86">
        <v>10476</v>
      </c>
      <c r="M34" s="86">
        <v>11038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2406</v>
      </c>
      <c r="G37" s="86">
        <v>2785</v>
      </c>
      <c r="H37" s="87">
        <v>1513</v>
      </c>
      <c r="I37" s="86">
        <v>1866</v>
      </c>
      <c r="J37" s="88">
        <v>4699</v>
      </c>
      <c r="K37" s="86">
        <v>4068</v>
      </c>
      <c r="L37" s="86">
        <v>3946</v>
      </c>
      <c r="M37" s="86">
        <v>4159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224</v>
      </c>
      <c r="G38" s="86">
        <v>595</v>
      </c>
      <c r="H38" s="87">
        <v>626</v>
      </c>
      <c r="I38" s="86">
        <v>626</v>
      </c>
      <c r="J38" s="88">
        <v>505</v>
      </c>
      <c r="K38" s="86">
        <v>615</v>
      </c>
      <c r="L38" s="86">
        <v>598</v>
      </c>
      <c r="M38" s="86">
        <v>630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2254</v>
      </c>
      <c r="F39" s="86">
        <v>3690</v>
      </c>
      <c r="G39" s="86">
        <v>3628</v>
      </c>
      <c r="H39" s="87">
        <v>4221</v>
      </c>
      <c r="I39" s="86">
        <v>4221</v>
      </c>
      <c r="J39" s="88">
        <v>3383</v>
      </c>
      <c r="K39" s="86">
        <v>3647</v>
      </c>
      <c r="L39" s="86">
        <v>3533</v>
      </c>
      <c r="M39" s="86">
        <v>3861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5277</v>
      </c>
      <c r="G40" s="86">
        <v>9422</v>
      </c>
      <c r="H40" s="87">
        <v>10348</v>
      </c>
      <c r="I40" s="86">
        <v>15348</v>
      </c>
      <c r="J40" s="88">
        <v>19711</v>
      </c>
      <c r="K40" s="86">
        <v>23046</v>
      </c>
      <c r="L40" s="86">
        <v>18800</v>
      </c>
      <c r="M40" s="86">
        <v>19815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110</v>
      </c>
      <c r="G41" s="86">
        <v>172</v>
      </c>
      <c r="H41" s="87">
        <v>0</v>
      </c>
      <c r="I41" s="86">
        <v>0</v>
      </c>
      <c r="J41" s="88">
        <v>0</v>
      </c>
      <c r="K41" s="86">
        <v>-1036</v>
      </c>
      <c r="L41" s="86">
        <v>1082</v>
      </c>
      <c r="M41" s="86">
        <v>1139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629</v>
      </c>
      <c r="G42" s="86">
        <v>1014</v>
      </c>
      <c r="H42" s="87">
        <v>950</v>
      </c>
      <c r="I42" s="86">
        <v>950</v>
      </c>
      <c r="J42" s="88">
        <v>1136</v>
      </c>
      <c r="K42" s="86">
        <v>1208</v>
      </c>
      <c r="L42" s="86">
        <v>1006</v>
      </c>
      <c r="M42" s="86">
        <v>869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15</v>
      </c>
      <c r="G43" s="86">
        <v>904</v>
      </c>
      <c r="H43" s="87">
        <v>0</v>
      </c>
      <c r="I43" s="86">
        <v>0</v>
      </c>
      <c r="J43" s="88">
        <v>0</v>
      </c>
      <c r="K43" s="86">
        <v>0</v>
      </c>
      <c r="L43" s="86">
        <v>158</v>
      </c>
      <c r="M43" s="86">
        <v>165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2156</v>
      </c>
      <c r="G44" s="86">
        <v>981</v>
      </c>
      <c r="H44" s="87">
        <v>0</v>
      </c>
      <c r="I44" s="86">
        <v>0</v>
      </c>
      <c r="J44" s="88">
        <v>53</v>
      </c>
      <c r="K44" s="86">
        <v>59</v>
      </c>
      <c r="L44" s="86">
        <v>555</v>
      </c>
      <c r="M44" s="86">
        <v>584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8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4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15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4</v>
      </c>
      <c r="G48" s="79">
        <v>0</v>
      </c>
      <c r="H48" s="80">
        <v>0</v>
      </c>
      <c r="I48" s="79">
        <v>0</v>
      </c>
      <c r="J48" s="81">
        <v>15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33</v>
      </c>
      <c r="F51" s="72">
        <f t="shared" ref="F51:M51" si="4">F52+F59+F62+F63+F64+F72+F73</f>
        <v>1</v>
      </c>
      <c r="G51" s="72">
        <f t="shared" si="4"/>
        <v>0</v>
      </c>
      <c r="H51" s="73">
        <f t="shared" si="4"/>
        <v>930</v>
      </c>
      <c r="I51" s="72">
        <f t="shared" si="4"/>
        <v>930</v>
      </c>
      <c r="J51" s="74">
        <f t="shared" si="4"/>
        <v>346</v>
      </c>
      <c r="K51" s="72">
        <f t="shared" si="4"/>
        <v>979</v>
      </c>
      <c r="L51" s="72">
        <f t="shared" si="4"/>
        <v>1028</v>
      </c>
      <c r="M51" s="72">
        <f t="shared" si="4"/>
        <v>1082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1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1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33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930</v>
      </c>
      <c r="I73" s="86">
        <f t="shared" si="12"/>
        <v>930</v>
      </c>
      <c r="J73" s="88">
        <f t="shared" si="12"/>
        <v>346</v>
      </c>
      <c r="K73" s="86">
        <f t="shared" si="12"/>
        <v>979</v>
      </c>
      <c r="L73" s="86">
        <f t="shared" si="12"/>
        <v>1028</v>
      </c>
      <c r="M73" s="86">
        <f t="shared" si="12"/>
        <v>1082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33</v>
      </c>
      <c r="F75" s="93">
        <v>0</v>
      </c>
      <c r="G75" s="93">
        <v>0</v>
      </c>
      <c r="H75" s="94">
        <v>930</v>
      </c>
      <c r="I75" s="93">
        <v>930</v>
      </c>
      <c r="J75" s="95">
        <v>346</v>
      </c>
      <c r="K75" s="93">
        <v>979</v>
      </c>
      <c r="L75" s="93">
        <v>1028</v>
      </c>
      <c r="M75" s="93">
        <v>1082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148</v>
      </c>
      <c r="F77" s="72">
        <f t="shared" ref="F77:M77" si="13">F78+F81+F84+F85+F86+F87+F88</f>
        <v>13086</v>
      </c>
      <c r="G77" s="72">
        <f t="shared" si="13"/>
        <v>1633</v>
      </c>
      <c r="H77" s="73">
        <f t="shared" si="13"/>
        <v>702</v>
      </c>
      <c r="I77" s="72">
        <f t="shared" si="13"/>
        <v>702</v>
      </c>
      <c r="J77" s="74">
        <f t="shared" si="13"/>
        <v>3924</v>
      </c>
      <c r="K77" s="72">
        <f t="shared" si="13"/>
        <v>596</v>
      </c>
      <c r="L77" s="72">
        <f t="shared" si="13"/>
        <v>166</v>
      </c>
      <c r="M77" s="72">
        <f t="shared" si="13"/>
        <v>175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9942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2826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9942</v>
      </c>
      <c r="G80" s="93">
        <v>0</v>
      </c>
      <c r="H80" s="94">
        <v>0</v>
      </c>
      <c r="I80" s="93">
        <v>0</v>
      </c>
      <c r="J80" s="95">
        <v>2826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148</v>
      </c>
      <c r="F81" s="86">
        <f t="shared" ref="F81:M81" si="15">SUM(F82:F83)</f>
        <v>3126</v>
      </c>
      <c r="G81" s="86">
        <f t="shared" si="15"/>
        <v>1633</v>
      </c>
      <c r="H81" s="87">
        <f t="shared" si="15"/>
        <v>702</v>
      </c>
      <c r="I81" s="86">
        <f t="shared" si="15"/>
        <v>702</v>
      </c>
      <c r="J81" s="88">
        <f t="shared" si="15"/>
        <v>1098</v>
      </c>
      <c r="K81" s="86">
        <f t="shared" si="15"/>
        <v>596</v>
      </c>
      <c r="L81" s="86">
        <f t="shared" si="15"/>
        <v>166</v>
      </c>
      <c r="M81" s="86">
        <f t="shared" si="15"/>
        <v>175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148</v>
      </c>
      <c r="F83" s="93">
        <v>3126</v>
      </c>
      <c r="G83" s="93">
        <v>1633</v>
      </c>
      <c r="H83" s="94">
        <v>702</v>
      </c>
      <c r="I83" s="93">
        <v>702</v>
      </c>
      <c r="J83" s="95">
        <v>1098</v>
      </c>
      <c r="K83" s="93">
        <v>596</v>
      </c>
      <c r="L83" s="93">
        <v>166</v>
      </c>
      <c r="M83" s="93">
        <v>175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18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36759</v>
      </c>
      <c r="F92" s="46">
        <f t="shared" ref="F92:M92" si="16">F4+F51+F77+F90</f>
        <v>151353</v>
      </c>
      <c r="G92" s="46">
        <f t="shared" si="16"/>
        <v>164696</v>
      </c>
      <c r="H92" s="47">
        <f t="shared" si="16"/>
        <v>215951</v>
      </c>
      <c r="I92" s="46">
        <f t="shared" si="16"/>
        <v>233227</v>
      </c>
      <c r="J92" s="48">
        <f t="shared" si="16"/>
        <v>222552</v>
      </c>
      <c r="K92" s="46">
        <f t="shared" si="16"/>
        <v>267985</v>
      </c>
      <c r="L92" s="46">
        <f t="shared" si="16"/>
        <v>301753</v>
      </c>
      <c r="M92" s="46">
        <f t="shared" si="16"/>
        <v>319055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560377</v>
      </c>
      <c r="F4" s="72">
        <f t="shared" ref="F4:M4" si="0">F5+F8+F47</f>
        <v>647415</v>
      </c>
      <c r="G4" s="72">
        <f t="shared" si="0"/>
        <v>695766</v>
      </c>
      <c r="H4" s="73">
        <f t="shared" si="0"/>
        <v>660459</v>
      </c>
      <c r="I4" s="72">
        <f t="shared" si="0"/>
        <v>668397</v>
      </c>
      <c r="J4" s="74">
        <f t="shared" si="0"/>
        <v>762246</v>
      </c>
      <c r="K4" s="72">
        <f t="shared" si="0"/>
        <v>764393</v>
      </c>
      <c r="L4" s="72">
        <f t="shared" si="0"/>
        <v>817109</v>
      </c>
      <c r="M4" s="72">
        <f t="shared" si="0"/>
        <v>867833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343626</v>
      </c>
      <c r="F5" s="100">
        <f t="shared" ref="F5:M5" si="1">SUM(F6:F7)</f>
        <v>410353</v>
      </c>
      <c r="G5" s="100">
        <f t="shared" si="1"/>
        <v>443536</v>
      </c>
      <c r="H5" s="101">
        <f t="shared" si="1"/>
        <v>489393</v>
      </c>
      <c r="I5" s="100">
        <f t="shared" si="1"/>
        <v>491838</v>
      </c>
      <c r="J5" s="102">
        <f t="shared" si="1"/>
        <v>484376</v>
      </c>
      <c r="K5" s="100">
        <f t="shared" si="1"/>
        <v>526016</v>
      </c>
      <c r="L5" s="100">
        <f t="shared" si="1"/>
        <v>555315</v>
      </c>
      <c r="M5" s="100">
        <f t="shared" si="1"/>
        <v>574504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301276</v>
      </c>
      <c r="F6" s="79">
        <v>364525</v>
      </c>
      <c r="G6" s="79">
        <v>390978</v>
      </c>
      <c r="H6" s="80">
        <v>436274</v>
      </c>
      <c r="I6" s="79">
        <v>437984</v>
      </c>
      <c r="J6" s="81">
        <v>430522</v>
      </c>
      <c r="K6" s="79">
        <v>476129</v>
      </c>
      <c r="L6" s="79">
        <v>502985</v>
      </c>
      <c r="M6" s="79">
        <v>521048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42350</v>
      </c>
      <c r="F7" s="93">
        <v>45828</v>
      </c>
      <c r="G7" s="93">
        <v>52558</v>
      </c>
      <c r="H7" s="94">
        <v>53119</v>
      </c>
      <c r="I7" s="93">
        <v>53854</v>
      </c>
      <c r="J7" s="95">
        <v>53854</v>
      </c>
      <c r="K7" s="93">
        <v>49887</v>
      </c>
      <c r="L7" s="93">
        <v>52330</v>
      </c>
      <c r="M7" s="93">
        <v>53456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216751</v>
      </c>
      <c r="F8" s="100">
        <f t="shared" ref="F8:M8" si="2">SUM(F9:F46)</f>
        <v>237060</v>
      </c>
      <c r="G8" s="100">
        <f t="shared" si="2"/>
        <v>252230</v>
      </c>
      <c r="H8" s="101">
        <f t="shared" si="2"/>
        <v>171066</v>
      </c>
      <c r="I8" s="100">
        <f t="shared" si="2"/>
        <v>176559</v>
      </c>
      <c r="J8" s="102">
        <f t="shared" si="2"/>
        <v>277870</v>
      </c>
      <c r="K8" s="100">
        <f t="shared" si="2"/>
        <v>238377</v>
      </c>
      <c r="L8" s="100">
        <f t="shared" si="2"/>
        <v>261794</v>
      </c>
      <c r="M8" s="100">
        <f t="shared" si="2"/>
        <v>293329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43</v>
      </c>
      <c r="G9" s="79">
        <v>35</v>
      </c>
      <c r="H9" s="80">
        <v>16</v>
      </c>
      <c r="I9" s="79">
        <v>16</v>
      </c>
      <c r="J9" s="81">
        <v>266</v>
      </c>
      <c r="K9" s="79">
        <v>266</v>
      </c>
      <c r="L9" s="79">
        <v>280</v>
      </c>
      <c r="M9" s="79">
        <v>295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144</v>
      </c>
      <c r="F10" s="86">
        <v>327</v>
      </c>
      <c r="G10" s="86">
        <v>434</v>
      </c>
      <c r="H10" s="87">
        <v>20</v>
      </c>
      <c r="I10" s="86">
        <v>20</v>
      </c>
      <c r="J10" s="88">
        <v>537</v>
      </c>
      <c r="K10" s="86">
        <v>537</v>
      </c>
      <c r="L10" s="86">
        <v>566</v>
      </c>
      <c r="M10" s="86">
        <v>597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1336</v>
      </c>
      <c r="F11" s="86">
        <v>1983</v>
      </c>
      <c r="G11" s="86">
        <v>2799</v>
      </c>
      <c r="H11" s="87">
        <v>11001</v>
      </c>
      <c r="I11" s="86">
        <v>11001</v>
      </c>
      <c r="J11" s="88">
        <v>1006</v>
      </c>
      <c r="K11" s="86">
        <v>500</v>
      </c>
      <c r="L11" s="86">
        <v>1054</v>
      </c>
      <c r="M11" s="86">
        <v>1111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24</v>
      </c>
      <c r="H13" s="87">
        <v>0</v>
      </c>
      <c r="I13" s="86">
        <v>0</v>
      </c>
      <c r="J13" s="88">
        <v>78</v>
      </c>
      <c r="K13" s="86">
        <v>78</v>
      </c>
      <c r="L13" s="86">
        <v>82</v>
      </c>
      <c r="M13" s="86">
        <v>86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80</v>
      </c>
      <c r="F14" s="86">
        <v>11</v>
      </c>
      <c r="G14" s="86">
        <v>0</v>
      </c>
      <c r="H14" s="87">
        <v>0</v>
      </c>
      <c r="I14" s="86">
        <v>0</v>
      </c>
      <c r="J14" s="88">
        <v>149</v>
      </c>
      <c r="K14" s="86">
        <v>149</v>
      </c>
      <c r="L14" s="86">
        <v>157</v>
      </c>
      <c r="M14" s="86">
        <v>165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1239</v>
      </c>
      <c r="F15" s="86">
        <v>665</v>
      </c>
      <c r="G15" s="86">
        <v>1584</v>
      </c>
      <c r="H15" s="87">
        <v>1250</v>
      </c>
      <c r="I15" s="86">
        <v>1250</v>
      </c>
      <c r="J15" s="88">
        <v>156</v>
      </c>
      <c r="K15" s="86">
        <v>156</v>
      </c>
      <c r="L15" s="86">
        <v>164</v>
      </c>
      <c r="M15" s="86">
        <v>173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11340</v>
      </c>
      <c r="F16" s="86">
        <v>8349</v>
      </c>
      <c r="G16" s="86">
        <v>14637</v>
      </c>
      <c r="H16" s="87">
        <v>45</v>
      </c>
      <c r="I16" s="86">
        <v>45</v>
      </c>
      <c r="J16" s="88">
        <v>8985</v>
      </c>
      <c r="K16" s="86">
        <v>2500</v>
      </c>
      <c r="L16" s="86">
        <v>4216</v>
      </c>
      <c r="M16" s="86">
        <v>4444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2408</v>
      </c>
      <c r="G17" s="86">
        <v>710</v>
      </c>
      <c r="H17" s="87">
        <v>0</v>
      </c>
      <c r="I17" s="86">
        <v>0</v>
      </c>
      <c r="J17" s="88">
        <v>286</v>
      </c>
      <c r="K17" s="86">
        <v>286</v>
      </c>
      <c r="L17" s="86">
        <v>301</v>
      </c>
      <c r="M17" s="86">
        <v>317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44412</v>
      </c>
      <c r="F19" s="86">
        <v>29759</v>
      </c>
      <c r="G19" s="86">
        <v>35022</v>
      </c>
      <c r="H19" s="87">
        <v>25000</v>
      </c>
      <c r="I19" s="86">
        <v>25000</v>
      </c>
      <c r="J19" s="88">
        <v>40254</v>
      </c>
      <c r="K19" s="86">
        <v>41968</v>
      </c>
      <c r="L19" s="86">
        <v>44761</v>
      </c>
      <c r="M19" s="86">
        <v>47179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6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3008</v>
      </c>
      <c r="G22" s="86">
        <v>25955</v>
      </c>
      <c r="H22" s="87">
        <v>6986</v>
      </c>
      <c r="I22" s="86">
        <v>6986</v>
      </c>
      <c r="J22" s="88">
        <v>29436</v>
      </c>
      <c r="K22" s="86">
        <v>30555</v>
      </c>
      <c r="L22" s="86">
        <v>32732</v>
      </c>
      <c r="M22" s="86">
        <v>34499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21224</v>
      </c>
      <c r="G23" s="86">
        <v>24853</v>
      </c>
      <c r="H23" s="87">
        <v>22820</v>
      </c>
      <c r="I23" s="86">
        <v>22820</v>
      </c>
      <c r="J23" s="88">
        <v>26755</v>
      </c>
      <c r="K23" s="86">
        <v>28227</v>
      </c>
      <c r="L23" s="86">
        <v>29751</v>
      </c>
      <c r="M23" s="86">
        <v>31358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142</v>
      </c>
      <c r="H25" s="87">
        <v>0</v>
      </c>
      <c r="I25" s="86">
        <v>0</v>
      </c>
      <c r="J25" s="88">
        <v>70</v>
      </c>
      <c r="K25" s="86">
        <v>70</v>
      </c>
      <c r="L25" s="86">
        <v>74</v>
      </c>
      <c r="M25" s="86">
        <v>78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1008</v>
      </c>
      <c r="K27" s="86">
        <v>1008</v>
      </c>
      <c r="L27" s="86">
        <v>1062</v>
      </c>
      <c r="M27" s="86">
        <v>1119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33425</v>
      </c>
      <c r="F29" s="86">
        <v>23167</v>
      </c>
      <c r="G29" s="86">
        <v>1619</v>
      </c>
      <c r="H29" s="87">
        <v>87</v>
      </c>
      <c r="I29" s="86">
        <v>87</v>
      </c>
      <c r="J29" s="88">
        <v>1509</v>
      </c>
      <c r="K29" s="86">
        <v>0</v>
      </c>
      <c r="L29" s="86">
        <v>4936</v>
      </c>
      <c r="M29" s="86">
        <v>10971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12163</v>
      </c>
      <c r="F30" s="86">
        <v>3160</v>
      </c>
      <c r="G30" s="86">
        <v>3310</v>
      </c>
      <c r="H30" s="87">
        <v>4082</v>
      </c>
      <c r="I30" s="86">
        <v>4082</v>
      </c>
      <c r="J30" s="88">
        <v>7372</v>
      </c>
      <c r="K30" s="86">
        <v>7424</v>
      </c>
      <c r="L30" s="86">
        <v>7825</v>
      </c>
      <c r="M30" s="86">
        <v>14570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1389</v>
      </c>
      <c r="G32" s="86">
        <v>1075</v>
      </c>
      <c r="H32" s="87">
        <v>0</v>
      </c>
      <c r="I32" s="86">
        <v>0</v>
      </c>
      <c r="J32" s="88">
        <v>1997</v>
      </c>
      <c r="K32" s="86">
        <v>1000</v>
      </c>
      <c r="L32" s="86">
        <v>1054</v>
      </c>
      <c r="M32" s="86">
        <v>1111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59074</v>
      </c>
      <c r="F33" s="86">
        <v>2877</v>
      </c>
      <c r="G33" s="86">
        <v>53024</v>
      </c>
      <c r="H33" s="87">
        <v>41468</v>
      </c>
      <c r="I33" s="86">
        <v>41468</v>
      </c>
      <c r="J33" s="88">
        <v>71227</v>
      </c>
      <c r="K33" s="86">
        <v>64925</v>
      </c>
      <c r="L33" s="86">
        <v>69329</v>
      </c>
      <c r="M33" s="86">
        <v>83479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37808</v>
      </c>
      <c r="G34" s="86">
        <v>36709</v>
      </c>
      <c r="H34" s="87">
        <v>11183</v>
      </c>
      <c r="I34" s="86">
        <v>11183</v>
      </c>
      <c r="J34" s="88">
        <v>33476</v>
      </c>
      <c r="K34" s="86">
        <v>25119</v>
      </c>
      <c r="L34" s="86">
        <v>28025</v>
      </c>
      <c r="M34" s="86">
        <v>24440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56416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5117</v>
      </c>
      <c r="F37" s="86">
        <v>5670</v>
      </c>
      <c r="G37" s="86">
        <v>8144</v>
      </c>
      <c r="H37" s="87">
        <v>5025</v>
      </c>
      <c r="I37" s="86">
        <v>5025</v>
      </c>
      <c r="J37" s="88">
        <v>5659</v>
      </c>
      <c r="K37" s="86">
        <v>5659</v>
      </c>
      <c r="L37" s="86">
        <v>5965</v>
      </c>
      <c r="M37" s="86">
        <v>6287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20904</v>
      </c>
      <c r="F38" s="86">
        <v>2543</v>
      </c>
      <c r="G38" s="86">
        <v>2543</v>
      </c>
      <c r="H38" s="87">
        <v>1000</v>
      </c>
      <c r="I38" s="86">
        <v>1000</v>
      </c>
      <c r="J38" s="88">
        <v>2950</v>
      </c>
      <c r="K38" s="86">
        <v>2950</v>
      </c>
      <c r="L38" s="86">
        <v>3109</v>
      </c>
      <c r="M38" s="86">
        <v>3277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19575</v>
      </c>
      <c r="F39" s="86">
        <v>15241</v>
      </c>
      <c r="G39" s="86">
        <v>11865</v>
      </c>
      <c r="H39" s="87">
        <v>21584</v>
      </c>
      <c r="I39" s="86">
        <v>27077</v>
      </c>
      <c r="J39" s="88">
        <v>14733</v>
      </c>
      <c r="K39" s="86">
        <v>10000</v>
      </c>
      <c r="L39" s="86">
        <v>10540</v>
      </c>
      <c r="M39" s="86">
        <v>11109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19584</v>
      </c>
      <c r="G40" s="86">
        <v>23206</v>
      </c>
      <c r="H40" s="87">
        <v>18699</v>
      </c>
      <c r="I40" s="86">
        <v>18699</v>
      </c>
      <c r="J40" s="88">
        <v>26001</v>
      </c>
      <c r="K40" s="86">
        <v>12699</v>
      </c>
      <c r="L40" s="86">
        <v>13385</v>
      </c>
      <c r="M40" s="86">
        <v>14108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98</v>
      </c>
      <c r="G41" s="86">
        <v>939</v>
      </c>
      <c r="H41" s="87">
        <v>0</v>
      </c>
      <c r="I41" s="86">
        <v>0</v>
      </c>
      <c r="J41" s="88">
        <v>991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5424</v>
      </c>
      <c r="F42" s="86">
        <v>0</v>
      </c>
      <c r="G42" s="86">
        <v>2269</v>
      </c>
      <c r="H42" s="87">
        <v>0</v>
      </c>
      <c r="I42" s="86">
        <v>0</v>
      </c>
      <c r="J42" s="88">
        <v>1702</v>
      </c>
      <c r="K42" s="86">
        <v>1500</v>
      </c>
      <c r="L42" s="86">
        <v>1581</v>
      </c>
      <c r="M42" s="86">
        <v>1666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2456</v>
      </c>
      <c r="F43" s="86">
        <v>98</v>
      </c>
      <c r="G43" s="86">
        <v>164</v>
      </c>
      <c r="H43" s="87">
        <v>800</v>
      </c>
      <c r="I43" s="86">
        <v>800</v>
      </c>
      <c r="J43" s="88">
        <v>232</v>
      </c>
      <c r="K43" s="86">
        <v>232</v>
      </c>
      <c r="L43" s="86">
        <v>245</v>
      </c>
      <c r="M43" s="86">
        <v>258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1226</v>
      </c>
      <c r="G44" s="86">
        <v>949</v>
      </c>
      <c r="H44" s="87">
        <v>0</v>
      </c>
      <c r="I44" s="86">
        <v>0</v>
      </c>
      <c r="J44" s="88">
        <v>1024</v>
      </c>
      <c r="K44" s="86">
        <v>569</v>
      </c>
      <c r="L44" s="86">
        <v>600</v>
      </c>
      <c r="M44" s="86">
        <v>632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62</v>
      </c>
      <c r="F45" s="86">
        <v>0</v>
      </c>
      <c r="G45" s="86">
        <v>219</v>
      </c>
      <c r="H45" s="87">
        <v>0</v>
      </c>
      <c r="I45" s="86">
        <v>0</v>
      </c>
      <c r="J45" s="88">
        <v>11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2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2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699</v>
      </c>
      <c r="F51" s="72">
        <f t="shared" ref="F51:M51" si="4">F52+F59+F62+F63+F64+F72+F73</f>
        <v>2198</v>
      </c>
      <c r="G51" s="72">
        <f t="shared" si="4"/>
        <v>2457</v>
      </c>
      <c r="H51" s="73">
        <f t="shared" si="4"/>
        <v>1770</v>
      </c>
      <c r="I51" s="72">
        <f t="shared" si="4"/>
        <v>1770</v>
      </c>
      <c r="J51" s="74">
        <f t="shared" si="4"/>
        <v>2097</v>
      </c>
      <c r="K51" s="72">
        <f t="shared" si="4"/>
        <v>1860</v>
      </c>
      <c r="L51" s="72">
        <f t="shared" si="4"/>
        <v>1989</v>
      </c>
      <c r="M51" s="72">
        <f t="shared" si="4"/>
        <v>2094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864</v>
      </c>
      <c r="G72" s="86">
        <v>1039</v>
      </c>
      <c r="H72" s="87">
        <v>604</v>
      </c>
      <c r="I72" s="86">
        <v>604</v>
      </c>
      <c r="J72" s="88">
        <v>793</v>
      </c>
      <c r="K72" s="86">
        <v>635</v>
      </c>
      <c r="L72" s="86">
        <v>679</v>
      </c>
      <c r="M72" s="86">
        <v>715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699</v>
      </c>
      <c r="F73" s="86">
        <f t="shared" ref="F73:M73" si="12">SUM(F74:F75)</f>
        <v>1334</v>
      </c>
      <c r="G73" s="86">
        <f t="shared" si="12"/>
        <v>1418</v>
      </c>
      <c r="H73" s="87">
        <f t="shared" si="12"/>
        <v>1166</v>
      </c>
      <c r="I73" s="86">
        <f t="shared" si="12"/>
        <v>1166</v>
      </c>
      <c r="J73" s="88">
        <f t="shared" si="12"/>
        <v>1304</v>
      </c>
      <c r="K73" s="86">
        <f t="shared" si="12"/>
        <v>1225</v>
      </c>
      <c r="L73" s="86">
        <f t="shared" si="12"/>
        <v>1310</v>
      </c>
      <c r="M73" s="86">
        <f t="shared" si="12"/>
        <v>1379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699</v>
      </c>
      <c r="F75" s="93">
        <v>1334</v>
      </c>
      <c r="G75" s="93">
        <v>1418</v>
      </c>
      <c r="H75" s="94">
        <v>1166</v>
      </c>
      <c r="I75" s="93">
        <v>1166</v>
      </c>
      <c r="J75" s="95">
        <v>1304</v>
      </c>
      <c r="K75" s="93">
        <v>1225</v>
      </c>
      <c r="L75" s="93">
        <v>1310</v>
      </c>
      <c r="M75" s="93">
        <v>1379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9560</v>
      </c>
      <c r="F77" s="72">
        <f t="shared" ref="F77:M77" si="13">F78+F81+F84+F85+F86+F87+F88</f>
        <v>15898</v>
      </c>
      <c r="G77" s="72">
        <f t="shared" si="13"/>
        <v>31315</v>
      </c>
      <c r="H77" s="73">
        <f t="shared" si="13"/>
        <v>19219</v>
      </c>
      <c r="I77" s="72">
        <f t="shared" si="13"/>
        <v>19219</v>
      </c>
      <c r="J77" s="74">
        <f t="shared" si="13"/>
        <v>25684</v>
      </c>
      <c r="K77" s="72">
        <f t="shared" si="13"/>
        <v>20219</v>
      </c>
      <c r="L77" s="72">
        <f t="shared" si="13"/>
        <v>21106</v>
      </c>
      <c r="M77" s="72">
        <f t="shared" si="13"/>
        <v>19365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2756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7555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7555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2756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9560</v>
      </c>
      <c r="F81" s="86">
        <f t="shared" ref="F81:M81" si="15">SUM(F82:F83)</f>
        <v>13142</v>
      </c>
      <c r="G81" s="86">
        <f t="shared" si="15"/>
        <v>31255</v>
      </c>
      <c r="H81" s="87">
        <f t="shared" si="15"/>
        <v>19219</v>
      </c>
      <c r="I81" s="86">
        <f t="shared" si="15"/>
        <v>19219</v>
      </c>
      <c r="J81" s="88">
        <f t="shared" si="15"/>
        <v>18129</v>
      </c>
      <c r="K81" s="86">
        <f t="shared" si="15"/>
        <v>20219</v>
      </c>
      <c r="L81" s="86">
        <f t="shared" si="15"/>
        <v>21106</v>
      </c>
      <c r="M81" s="86">
        <f t="shared" si="15"/>
        <v>19365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9560</v>
      </c>
      <c r="F83" s="93">
        <v>13142</v>
      </c>
      <c r="G83" s="93">
        <v>31255</v>
      </c>
      <c r="H83" s="94">
        <v>19219</v>
      </c>
      <c r="I83" s="93">
        <v>19219</v>
      </c>
      <c r="J83" s="95">
        <v>18129</v>
      </c>
      <c r="K83" s="93">
        <v>20219</v>
      </c>
      <c r="L83" s="93">
        <v>21106</v>
      </c>
      <c r="M83" s="93">
        <v>19365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60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570636</v>
      </c>
      <c r="F92" s="46">
        <f t="shared" ref="F92:M92" si="16">F4+F51+F77+F90</f>
        <v>665511</v>
      </c>
      <c r="G92" s="46">
        <f t="shared" si="16"/>
        <v>729538</v>
      </c>
      <c r="H92" s="47">
        <f t="shared" si="16"/>
        <v>681448</v>
      </c>
      <c r="I92" s="46">
        <f t="shared" si="16"/>
        <v>689386</v>
      </c>
      <c r="J92" s="48">
        <f t="shared" si="16"/>
        <v>790027</v>
      </c>
      <c r="K92" s="46">
        <f t="shared" si="16"/>
        <v>786472</v>
      </c>
      <c r="L92" s="46">
        <f t="shared" si="16"/>
        <v>840204</v>
      </c>
      <c r="M92" s="46">
        <f t="shared" si="16"/>
        <v>889292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66744</v>
      </c>
      <c r="F4" s="72">
        <f t="shared" ref="F4:M4" si="0">F5+F8+F47</f>
        <v>69006</v>
      </c>
      <c r="G4" s="72">
        <f t="shared" si="0"/>
        <v>85141</v>
      </c>
      <c r="H4" s="73">
        <f t="shared" si="0"/>
        <v>86401</v>
      </c>
      <c r="I4" s="72">
        <f t="shared" si="0"/>
        <v>89951</v>
      </c>
      <c r="J4" s="74">
        <f t="shared" si="0"/>
        <v>89194</v>
      </c>
      <c r="K4" s="72">
        <f t="shared" si="0"/>
        <v>109393</v>
      </c>
      <c r="L4" s="72">
        <f t="shared" si="0"/>
        <v>119811</v>
      </c>
      <c r="M4" s="72">
        <f t="shared" si="0"/>
        <v>124258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36715</v>
      </c>
      <c r="F5" s="100">
        <f t="shared" ref="F5:M5" si="1">SUM(F6:F7)</f>
        <v>23648</v>
      </c>
      <c r="G5" s="100">
        <f t="shared" si="1"/>
        <v>32901</v>
      </c>
      <c r="H5" s="101">
        <f t="shared" si="1"/>
        <v>38764</v>
      </c>
      <c r="I5" s="100">
        <f t="shared" si="1"/>
        <v>39764</v>
      </c>
      <c r="J5" s="102">
        <f t="shared" si="1"/>
        <v>28486</v>
      </c>
      <c r="K5" s="100">
        <f t="shared" si="1"/>
        <v>45265</v>
      </c>
      <c r="L5" s="100">
        <f t="shared" si="1"/>
        <v>47947</v>
      </c>
      <c r="M5" s="100">
        <f t="shared" si="1"/>
        <v>51829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32253</v>
      </c>
      <c r="F6" s="79">
        <v>21476</v>
      </c>
      <c r="G6" s="79">
        <v>29786</v>
      </c>
      <c r="H6" s="80">
        <v>35072</v>
      </c>
      <c r="I6" s="79">
        <v>36072</v>
      </c>
      <c r="J6" s="81">
        <v>26333</v>
      </c>
      <c r="K6" s="79">
        <v>43176</v>
      </c>
      <c r="L6" s="79">
        <v>45756</v>
      </c>
      <c r="M6" s="79">
        <v>49638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4462</v>
      </c>
      <c r="F7" s="93">
        <v>2172</v>
      </c>
      <c r="G7" s="93">
        <v>3115</v>
      </c>
      <c r="H7" s="94">
        <v>3692</v>
      </c>
      <c r="I7" s="93">
        <v>3692</v>
      </c>
      <c r="J7" s="95">
        <v>2153</v>
      </c>
      <c r="K7" s="93">
        <v>2089</v>
      </c>
      <c r="L7" s="93">
        <v>2191</v>
      </c>
      <c r="M7" s="93">
        <v>2191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30029</v>
      </c>
      <c r="F8" s="100">
        <f t="shared" ref="F8:M8" si="2">SUM(F9:F46)</f>
        <v>45358</v>
      </c>
      <c r="G8" s="100">
        <f t="shared" si="2"/>
        <v>52240</v>
      </c>
      <c r="H8" s="101">
        <f t="shared" si="2"/>
        <v>47637</v>
      </c>
      <c r="I8" s="100">
        <f t="shared" si="2"/>
        <v>50187</v>
      </c>
      <c r="J8" s="102">
        <f t="shared" si="2"/>
        <v>60704</v>
      </c>
      <c r="K8" s="100">
        <f t="shared" si="2"/>
        <v>64128</v>
      </c>
      <c r="L8" s="100">
        <f t="shared" si="2"/>
        <v>71864</v>
      </c>
      <c r="M8" s="100">
        <f t="shared" si="2"/>
        <v>72429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14379</v>
      </c>
      <c r="F9" s="79">
        <v>2716</v>
      </c>
      <c r="G9" s="79">
        <v>4299</v>
      </c>
      <c r="H9" s="80">
        <v>11304</v>
      </c>
      <c r="I9" s="79">
        <v>12504</v>
      </c>
      <c r="J9" s="81">
        <v>3755</v>
      </c>
      <c r="K9" s="79">
        <v>14154</v>
      </c>
      <c r="L9" s="79">
        <v>14918</v>
      </c>
      <c r="M9" s="79">
        <v>15723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144</v>
      </c>
      <c r="G10" s="86">
        <v>118</v>
      </c>
      <c r="H10" s="87">
        <v>29</v>
      </c>
      <c r="I10" s="86">
        <v>29</v>
      </c>
      <c r="J10" s="88">
        <v>39</v>
      </c>
      <c r="K10" s="86">
        <v>95</v>
      </c>
      <c r="L10" s="86">
        <v>99</v>
      </c>
      <c r="M10" s="86">
        <v>104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344</v>
      </c>
      <c r="G11" s="86">
        <v>746</v>
      </c>
      <c r="H11" s="87">
        <v>0</v>
      </c>
      <c r="I11" s="86">
        <v>0</v>
      </c>
      <c r="J11" s="88">
        <v>1031</v>
      </c>
      <c r="K11" s="86">
        <v>913</v>
      </c>
      <c r="L11" s="86">
        <v>957</v>
      </c>
      <c r="M11" s="86">
        <v>980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3</v>
      </c>
      <c r="G13" s="86">
        <v>320</v>
      </c>
      <c r="H13" s="87">
        <v>188</v>
      </c>
      <c r="I13" s="86">
        <v>188</v>
      </c>
      <c r="J13" s="88">
        <v>378</v>
      </c>
      <c r="K13" s="86">
        <v>401</v>
      </c>
      <c r="L13" s="86">
        <v>422</v>
      </c>
      <c r="M13" s="86">
        <v>444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10</v>
      </c>
      <c r="F14" s="86">
        <v>401</v>
      </c>
      <c r="G14" s="86">
        <v>419</v>
      </c>
      <c r="H14" s="87">
        <v>260</v>
      </c>
      <c r="I14" s="86">
        <v>260</v>
      </c>
      <c r="J14" s="88">
        <v>462</v>
      </c>
      <c r="K14" s="86">
        <v>330</v>
      </c>
      <c r="L14" s="86">
        <v>348</v>
      </c>
      <c r="M14" s="86">
        <v>366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350</v>
      </c>
      <c r="F15" s="86">
        <v>797</v>
      </c>
      <c r="G15" s="86">
        <v>67</v>
      </c>
      <c r="H15" s="87">
        <v>185</v>
      </c>
      <c r="I15" s="86">
        <v>185</v>
      </c>
      <c r="J15" s="88">
        <v>113</v>
      </c>
      <c r="K15" s="86">
        <v>348</v>
      </c>
      <c r="L15" s="86">
        <v>364</v>
      </c>
      <c r="M15" s="86">
        <v>384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144</v>
      </c>
      <c r="G16" s="86">
        <v>272</v>
      </c>
      <c r="H16" s="87">
        <v>95</v>
      </c>
      <c r="I16" s="86">
        <v>95</v>
      </c>
      <c r="J16" s="88">
        <v>150</v>
      </c>
      <c r="K16" s="86">
        <v>1423</v>
      </c>
      <c r="L16" s="86">
        <v>577</v>
      </c>
      <c r="M16" s="86">
        <v>608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122</v>
      </c>
      <c r="G17" s="86">
        <v>114</v>
      </c>
      <c r="H17" s="87">
        <v>0</v>
      </c>
      <c r="I17" s="86">
        <v>0</v>
      </c>
      <c r="J17" s="88">
        <v>121</v>
      </c>
      <c r="K17" s="86">
        <v>843</v>
      </c>
      <c r="L17" s="86">
        <v>889</v>
      </c>
      <c r="M17" s="86">
        <v>937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140</v>
      </c>
      <c r="G22" s="86">
        <v>167</v>
      </c>
      <c r="H22" s="87">
        <v>97</v>
      </c>
      <c r="I22" s="86">
        <v>97</v>
      </c>
      <c r="J22" s="88">
        <v>181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55</v>
      </c>
      <c r="G23" s="86">
        <v>14</v>
      </c>
      <c r="H23" s="87">
        <v>0</v>
      </c>
      <c r="I23" s="86">
        <v>0</v>
      </c>
      <c r="J23" s="88">
        <v>0</v>
      </c>
      <c r="K23" s="86">
        <v>496</v>
      </c>
      <c r="L23" s="86">
        <v>519</v>
      </c>
      <c r="M23" s="86">
        <v>547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40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26</v>
      </c>
      <c r="G29" s="86">
        <v>3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200</v>
      </c>
      <c r="F30" s="86">
        <v>0</v>
      </c>
      <c r="G30" s="86">
        <v>0</v>
      </c>
      <c r="H30" s="87">
        <v>180</v>
      </c>
      <c r="I30" s="86">
        <v>180</v>
      </c>
      <c r="J30" s="88">
        <v>473</v>
      </c>
      <c r="K30" s="86">
        <v>198</v>
      </c>
      <c r="L30" s="86">
        <v>209</v>
      </c>
      <c r="M30" s="86">
        <v>220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3</v>
      </c>
      <c r="G32" s="86">
        <v>15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16</v>
      </c>
      <c r="G33" s="86">
        <v>11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22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1070</v>
      </c>
      <c r="G37" s="86">
        <v>241</v>
      </c>
      <c r="H37" s="87">
        <v>59</v>
      </c>
      <c r="I37" s="86">
        <v>59</v>
      </c>
      <c r="J37" s="88">
        <v>824</v>
      </c>
      <c r="K37" s="86">
        <v>361</v>
      </c>
      <c r="L37" s="86">
        <v>380</v>
      </c>
      <c r="M37" s="86">
        <v>401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150</v>
      </c>
      <c r="F38" s="86">
        <v>734</v>
      </c>
      <c r="G38" s="86">
        <v>503</v>
      </c>
      <c r="H38" s="87">
        <v>0</v>
      </c>
      <c r="I38" s="86">
        <v>0</v>
      </c>
      <c r="J38" s="88">
        <v>530</v>
      </c>
      <c r="K38" s="86">
        <v>666</v>
      </c>
      <c r="L38" s="86">
        <v>702</v>
      </c>
      <c r="M38" s="86">
        <v>740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986</v>
      </c>
      <c r="F39" s="86">
        <v>1094</v>
      </c>
      <c r="G39" s="86">
        <v>5293</v>
      </c>
      <c r="H39" s="87">
        <v>10</v>
      </c>
      <c r="I39" s="86">
        <v>10</v>
      </c>
      <c r="J39" s="88">
        <v>3118</v>
      </c>
      <c r="K39" s="86">
        <v>3290</v>
      </c>
      <c r="L39" s="86">
        <v>3468</v>
      </c>
      <c r="M39" s="86">
        <v>3655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499</v>
      </c>
      <c r="G40" s="86">
        <v>564</v>
      </c>
      <c r="H40" s="87">
        <v>0</v>
      </c>
      <c r="I40" s="86">
        <v>0</v>
      </c>
      <c r="J40" s="88">
        <v>142</v>
      </c>
      <c r="K40" s="86">
        <v>150</v>
      </c>
      <c r="L40" s="86">
        <v>158</v>
      </c>
      <c r="M40" s="86">
        <v>167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1850</v>
      </c>
      <c r="F42" s="86">
        <v>7899</v>
      </c>
      <c r="G42" s="86">
        <v>17837</v>
      </c>
      <c r="H42" s="87">
        <v>14980</v>
      </c>
      <c r="I42" s="86">
        <v>16180</v>
      </c>
      <c r="J42" s="88">
        <v>16987</v>
      </c>
      <c r="K42" s="86">
        <v>11610</v>
      </c>
      <c r="L42" s="86">
        <v>12364</v>
      </c>
      <c r="M42" s="86">
        <v>13931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12104</v>
      </c>
      <c r="F43" s="86">
        <v>24780</v>
      </c>
      <c r="G43" s="86">
        <v>20969</v>
      </c>
      <c r="H43" s="87">
        <v>19364</v>
      </c>
      <c r="I43" s="86">
        <v>19514</v>
      </c>
      <c r="J43" s="88">
        <v>31820</v>
      </c>
      <c r="K43" s="86">
        <v>28175</v>
      </c>
      <c r="L43" s="86">
        <v>34778</v>
      </c>
      <c r="M43" s="86">
        <v>32471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3840</v>
      </c>
      <c r="G44" s="86">
        <v>9</v>
      </c>
      <c r="H44" s="87">
        <v>86</v>
      </c>
      <c r="I44" s="86">
        <v>86</v>
      </c>
      <c r="J44" s="88">
        <v>158</v>
      </c>
      <c r="K44" s="86">
        <v>167</v>
      </c>
      <c r="L44" s="86">
        <v>176</v>
      </c>
      <c r="M44" s="86">
        <v>186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531</v>
      </c>
      <c r="G45" s="86">
        <v>197</v>
      </c>
      <c r="H45" s="87">
        <v>800</v>
      </c>
      <c r="I45" s="86">
        <v>800</v>
      </c>
      <c r="J45" s="88">
        <v>422</v>
      </c>
      <c r="K45" s="86">
        <v>508</v>
      </c>
      <c r="L45" s="86">
        <v>536</v>
      </c>
      <c r="M45" s="86">
        <v>565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4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4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23</v>
      </c>
      <c r="F51" s="72">
        <f t="shared" ref="F51:M51" si="4">F52+F59+F62+F63+F64+F72+F73</f>
        <v>0</v>
      </c>
      <c r="G51" s="72">
        <f t="shared" si="4"/>
        <v>18</v>
      </c>
      <c r="H51" s="73">
        <f t="shared" si="4"/>
        <v>74</v>
      </c>
      <c r="I51" s="72">
        <f t="shared" si="4"/>
        <v>74</v>
      </c>
      <c r="J51" s="74">
        <f t="shared" si="4"/>
        <v>725</v>
      </c>
      <c r="K51" s="72">
        <f t="shared" si="4"/>
        <v>77</v>
      </c>
      <c r="L51" s="72">
        <f t="shared" si="4"/>
        <v>81</v>
      </c>
      <c r="M51" s="72">
        <f t="shared" si="4"/>
        <v>85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16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719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16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719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16</v>
      </c>
      <c r="F58" s="93">
        <v>0</v>
      </c>
      <c r="G58" s="93">
        <v>0</v>
      </c>
      <c r="H58" s="94">
        <v>0</v>
      </c>
      <c r="I58" s="93">
        <v>0</v>
      </c>
      <c r="J58" s="95">
        <v>719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</v>
      </c>
      <c r="F73" s="86">
        <f t="shared" ref="F73:M73" si="12">SUM(F74:F75)</f>
        <v>0</v>
      </c>
      <c r="G73" s="86">
        <f t="shared" si="12"/>
        <v>18</v>
      </c>
      <c r="H73" s="87">
        <f t="shared" si="12"/>
        <v>74</v>
      </c>
      <c r="I73" s="86">
        <f t="shared" si="12"/>
        <v>74</v>
      </c>
      <c r="J73" s="88">
        <f t="shared" si="12"/>
        <v>6</v>
      </c>
      <c r="K73" s="86">
        <f t="shared" si="12"/>
        <v>77</v>
      </c>
      <c r="L73" s="86">
        <f t="shared" si="12"/>
        <v>81</v>
      </c>
      <c r="M73" s="86">
        <f t="shared" si="12"/>
        <v>85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7</v>
      </c>
      <c r="F75" s="93">
        <v>0</v>
      </c>
      <c r="G75" s="93">
        <v>18</v>
      </c>
      <c r="H75" s="94">
        <v>74</v>
      </c>
      <c r="I75" s="93">
        <v>74</v>
      </c>
      <c r="J75" s="95">
        <v>6</v>
      </c>
      <c r="K75" s="93">
        <v>77</v>
      </c>
      <c r="L75" s="93">
        <v>81</v>
      </c>
      <c r="M75" s="93">
        <v>85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146</v>
      </c>
      <c r="G77" s="72">
        <f t="shared" si="13"/>
        <v>1625</v>
      </c>
      <c r="H77" s="73">
        <f t="shared" si="13"/>
        <v>1216</v>
      </c>
      <c r="I77" s="72">
        <f t="shared" si="13"/>
        <v>6319</v>
      </c>
      <c r="J77" s="74">
        <f t="shared" si="13"/>
        <v>2120</v>
      </c>
      <c r="K77" s="72">
        <f t="shared" si="13"/>
        <v>1643</v>
      </c>
      <c r="L77" s="72">
        <f t="shared" si="13"/>
        <v>1949</v>
      </c>
      <c r="M77" s="72">
        <f t="shared" si="13"/>
        <v>1949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912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912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146</v>
      </c>
      <c r="G81" s="86">
        <f t="shared" si="15"/>
        <v>713</v>
      </c>
      <c r="H81" s="87">
        <f t="shared" si="15"/>
        <v>1216</v>
      </c>
      <c r="I81" s="86">
        <f t="shared" si="15"/>
        <v>6319</v>
      </c>
      <c r="J81" s="88">
        <f t="shared" si="15"/>
        <v>2120</v>
      </c>
      <c r="K81" s="86">
        <f t="shared" si="15"/>
        <v>1643</v>
      </c>
      <c r="L81" s="86">
        <f t="shared" si="15"/>
        <v>1949</v>
      </c>
      <c r="M81" s="86">
        <f t="shared" si="15"/>
        <v>1949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1216</v>
      </c>
      <c r="I82" s="79">
        <v>1216</v>
      </c>
      <c r="J82" s="81">
        <v>1038</v>
      </c>
      <c r="K82" s="79">
        <v>1000</v>
      </c>
      <c r="L82" s="79">
        <v>1949</v>
      </c>
      <c r="M82" s="79">
        <v>1949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146</v>
      </c>
      <c r="G83" s="93">
        <v>713</v>
      </c>
      <c r="H83" s="94">
        <v>0</v>
      </c>
      <c r="I83" s="93">
        <v>5103</v>
      </c>
      <c r="J83" s="95">
        <v>1082</v>
      </c>
      <c r="K83" s="93">
        <v>643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66767</v>
      </c>
      <c r="F92" s="46">
        <f t="shared" ref="F92:M92" si="16">F4+F51+F77+F90</f>
        <v>69152</v>
      </c>
      <c r="G92" s="46">
        <f t="shared" si="16"/>
        <v>86784</v>
      </c>
      <c r="H92" s="47">
        <f t="shared" si="16"/>
        <v>87691</v>
      </c>
      <c r="I92" s="46">
        <f t="shared" si="16"/>
        <v>96344</v>
      </c>
      <c r="J92" s="48">
        <f t="shared" si="16"/>
        <v>92039</v>
      </c>
      <c r="K92" s="46">
        <f t="shared" si="16"/>
        <v>111113</v>
      </c>
      <c r="L92" s="46">
        <f t="shared" si="16"/>
        <v>121841</v>
      </c>
      <c r="M92" s="46">
        <f t="shared" si="16"/>
        <v>126292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52183</v>
      </c>
      <c r="F4" s="72">
        <f t="shared" ref="F4:M4" si="0">F5+F8+F47</f>
        <v>60583</v>
      </c>
      <c r="G4" s="72">
        <f t="shared" si="0"/>
        <v>55970</v>
      </c>
      <c r="H4" s="73">
        <f t="shared" si="0"/>
        <v>79836</v>
      </c>
      <c r="I4" s="72">
        <f t="shared" si="0"/>
        <v>87289</v>
      </c>
      <c r="J4" s="74">
        <f t="shared" si="0"/>
        <v>85635</v>
      </c>
      <c r="K4" s="72">
        <f t="shared" si="0"/>
        <v>83906</v>
      </c>
      <c r="L4" s="72">
        <f t="shared" si="0"/>
        <v>91979</v>
      </c>
      <c r="M4" s="72">
        <f t="shared" si="0"/>
        <v>96987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21931</v>
      </c>
      <c r="F5" s="100">
        <f t="shared" ref="F5:M5" si="1">SUM(F6:F7)</f>
        <v>31652</v>
      </c>
      <c r="G5" s="100">
        <f t="shared" si="1"/>
        <v>34029</v>
      </c>
      <c r="H5" s="101">
        <f t="shared" si="1"/>
        <v>39620</v>
      </c>
      <c r="I5" s="100">
        <f t="shared" si="1"/>
        <v>55073</v>
      </c>
      <c r="J5" s="102">
        <f t="shared" si="1"/>
        <v>53478</v>
      </c>
      <c r="K5" s="100">
        <f t="shared" si="1"/>
        <v>56075</v>
      </c>
      <c r="L5" s="100">
        <f t="shared" si="1"/>
        <v>60166</v>
      </c>
      <c r="M5" s="100">
        <f t="shared" si="1"/>
        <v>63463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18460</v>
      </c>
      <c r="F6" s="79">
        <v>27825</v>
      </c>
      <c r="G6" s="79">
        <v>29264</v>
      </c>
      <c r="H6" s="80">
        <v>34835</v>
      </c>
      <c r="I6" s="79">
        <v>50288</v>
      </c>
      <c r="J6" s="81">
        <v>46200</v>
      </c>
      <c r="K6" s="79">
        <v>46607</v>
      </c>
      <c r="L6" s="79">
        <v>50193</v>
      </c>
      <c r="M6" s="79">
        <v>52951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3471</v>
      </c>
      <c r="F7" s="93">
        <v>3827</v>
      </c>
      <c r="G7" s="93">
        <v>4765</v>
      </c>
      <c r="H7" s="94">
        <v>4785</v>
      </c>
      <c r="I7" s="93">
        <v>4785</v>
      </c>
      <c r="J7" s="95">
        <v>7278</v>
      </c>
      <c r="K7" s="93">
        <v>9468</v>
      </c>
      <c r="L7" s="93">
        <v>9973</v>
      </c>
      <c r="M7" s="93">
        <v>10512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30252</v>
      </c>
      <c r="F8" s="100">
        <f t="shared" ref="F8:M8" si="2">SUM(F9:F46)</f>
        <v>28931</v>
      </c>
      <c r="G8" s="100">
        <f t="shared" si="2"/>
        <v>21941</v>
      </c>
      <c r="H8" s="101">
        <f t="shared" si="2"/>
        <v>40216</v>
      </c>
      <c r="I8" s="100">
        <f t="shared" si="2"/>
        <v>32216</v>
      </c>
      <c r="J8" s="102">
        <f t="shared" si="2"/>
        <v>32094</v>
      </c>
      <c r="K8" s="100">
        <f t="shared" si="2"/>
        <v>27831</v>
      </c>
      <c r="L8" s="100">
        <f t="shared" si="2"/>
        <v>31813</v>
      </c>
      <c r="M8" s="100">
        <f t="shared" si="2"/>
        <v>33524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</v>
      </c>
      <c r="F9" s="79">
        <v>225</v>
      </c>
      <c r="G9" s="79">
        <v>7</v>
      </c>
      <c r="H9" s="80">
        <v>0</v>
      </c>
      <c r="I9" s="79">
        <v>0</v>
      </c>
      <c r="J9" s="81">
        <v>18</v>
      </c>
      <c r="K9" s="79">
        <v>5</v>
      </c>
      <c r="L9" s="79">
        <v>5</v>
      </c>
      <c r="M9" s="79">
        <v>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21</v>
      </c>
      <c r="G10" s="86">
        <v>0</v>
      </c>
      <c r="H10" s="87">
        <v>400</v>
      </c>
      <c r="I10" s="86">
        <v>400</v>
      </c>
      <c r="J10" s="88">
        <v>54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</v>
      </c>
      <c r="F11" s="86">
        <v>233</v>
      </c>
      <c r="G11" s="86">
        <v>607</v>
      </c>
      <c r="H11" s="87">
        <v>2929</v>
      </c>
      <c r="I11" s="86">
        <v>2929</v>
      </c>
      <c r="J11" s="88">
        <v>1720</v>
      </c>
      <c r="K11" s="86">
        <v>600</v>
      </c>
      <c r="L11" s="86">
        <v>738</v>
      </c>
      <c r="M11" s="86">
        <v>777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5</v>
      </c>
      <c r="G14" s="86">
        <v>7</v>
      </c>
      <c r="H14" s="87">
        <v>397</v>
      </c>
      <c r="I14" s="86">
        <v>397</v>
      </c>
      <c r="J14" s="88">
        <v>11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282</v>
      </c>
      <c r="F15" s="86">
        <v>169</v>
      </c>
      <c r="G15" s="86">
        <v>288</v>
      </c>
      <c r="H15" s="87">
        <v>1037</v>
      </c>
      <c r="I15" s="86">
        <v>1037</v>
      </c>
      <c r="J15" s="88">
        <v>151</v>
      </c>
      <c r="K15" s="86">
        <v>420</v>
      </c>
      <c r="L15" s="86">
        <v>443</v>
      </c>
      <c r="M15" s="86">
        <v>468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381</v>
      </c>
      <c r="G16" s="86">
        <v>360</v>
      </c>
      <c r="H16" s="87">
        <v>100</v>
      </c>
      <c r="I16" s="86">
        <v>100</v>
      </c>
      <c r="J16" s="88">
        <v>134</v>
      </c>
      <c r="K16" s="86">
        <v>100</v>
      </c>
      <c r="L16" s="86">
        <v>105</v>
      </c>
      <c r="M16" s="86">
        <v>111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47</v>
      </c>
      <c r="G17" s="86">
        <v>171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200</v>
      </c>
      <c r="F19" s="86">
        <v>24</v>
      </c>
      <c r="G19" s="86">
        <v>0</v>
      </c>
      <c r="H19" s="87">
        <v>200</v>
      </c>
      <c r="I19" s="86">
        <v>200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10668</v>
      </c>
      <c r="F22" s="86">
        <v>12282</v>
      </c>
      <c r="G22" s="86">
        <v>5467</v>
      </c>
      <c r="H22" s="87">
        <v>19631</v>
      </c>
      <c r="I22" s="86">
        <v>11631</v>
      </c>
      <c r="J22" s="88">
        <v>11037</v>
      </c>
      <c r="K22" s="86">
        <v>9717</v>
      </c>
      <c r="L22" s="86">
        <v>10241</v>
      </c>
      <c r="M22" s="86">
        <v>10794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</v>
      </c>
      <c r="F23" s="86">
        <v>470</v>
      </c>
      <c r="G23" s="86">
        <v>751</v>
      </c>
      <c r="H23" s="87">
        <v>740</v>
      </c>
      <c r="I23" s="86">
        <v>740</v>
      </c>
      <c r="J23" s="88">
        <v>868</v>
      </c>
      <c r="K23" s="86">
        <v>1010</v>
      </c>
      <c r="L23" s="86">
        <v>1170</v>
      </c>
      <c r="M23" s="86">
        <v>1233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2205</v>
      </c>
      <c r="H25" s="87">
        <v>3050</v>
      </c>
      <c r="I25" s="86">
        <v>3050</v>
      </c>
      <c r="J25" s="88">
        <v>5128</v>
      </c>
      <c r="K25" s="86">
        <v>4743</v>
      </c>
      <c r="L25" s="86">
        <v>4999</v>
      </c>
      <c r="M25" s="86">
        <v>5269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10</v>
      </c>
      <c r="I27" s="86">
        <v>10</v>
      </c>
      <c r="J27" s="88">
        <v>0</v>
      </c>
      <c r="K27" s="86">
        <v>91</v>
      </c>
      <c r="L27" s="86">
        <v>96</v>
      </c>
      <c r="M27" s="86">
        <v>101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31</v>
      </c>
      <c r="K28" s="86">
        <v>46</v>
      </c>
      <c r="L28" s="86">
        <v>48</v>
      </c>
      <c r="M28" s="86">
        <v>51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10</v>
      </c>
      <c r="G29" s="86">
        <v>13</v>
      </c>
      <c r="H29" s="87">
        <v>20</v>
      </c>
      <c r="I29" s="86">
        <v>20</v>
      </c>
      <c r="J29" s="88">
        <v>3</v>
      </c>
      <c r="K29" s="86">
        <v>353</v>
      </c>
      <c r="L29" s="86">
        <v>372</v>
      </c>
      <c r="M29" s="86">
        <v>392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1398</v>
      </c>
      <c r="F30" s="86">
        <v>2328</v>
      </c>
      <c r="G30" s="86">
        <v>1128</v>
      </c>
      <c r="H30" s="87">
        <v>5</v>
      </c>
      <c r="I30" s="86">
        <v>5</v>
      </c>
      <c r="J30" s="88">
        <v>192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556</v>
      </c>
      <c r="G32" s="86">
        <v>772</v>
      </c>
      <c r="H32" s="87">
        <v>240</v>
      </c>
      <c r="I32" s="86">
        <v>240</v>
      </c>
      <c r="J32" s="88">
        <v>717</v>
      </c>
      <c r="K32" s="86">
        <v>50</v>
      </c>
      <c r="L32" s="86">
        <v>53</v>
      </c>
      <c r="M32" s="86">
        <v>56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1376</v>
      </c>
      <c r="F33" s="86">
        <v>3089</v>
      </c>
      <c r="G33" s="86">
        <v>2684</v>
      </c>
      <c r="H33" s="87">
        <v>5039</v>
      </c>
      <c r="I33" s="86">
        <v>5039</v>
      </c>
      <c r="J33" s="88">
        <v>2973</v>
      </c>
      <c r="K33" s="86">
        <v>5224</v>
      </c>
      <c r="L33" s="86">
        <v>5468</v>
      </c>
      <c r="M33" s="86">
        <v>5758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8374</v>
      </c>
      <c r="F34" s="86">
        <v>37</v>
      </c>
      <c r="G34" s="86">
        <v>0</v>
      </c>
      <c r="H34" s="87">
        <v>20</v>
      </c>
      <c r="I34" s="86">
        <v>20</v>
      </c>
      <c r="J34" s="88">
        <v>15</v>
      </c>
      <c r="K34" s="86">
        <v>207</v>
      </c>
      <c r="L34" s="86">
        <v>218</v>
      </c>
      <c r="M34" s="86">
        <v>230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4083</v>
      </c>
      <c r="F37" s="86">
        <v>3311</v>
      </c>
      <c r="G37" s="86">
        <v>2865</v>
      </c>
      <c r="H37" s="87">
        <v>1259</v>
      </c>
      <c r="I37" s="86">
        <v>1259</v>
      </c>
      <c r="J37" s="88">
        <v>3663</v>
      </c>
      <c r="K37" s="86">
        <v>1547</v>
      </c>
      <c r="L37" s="86">
        <v>1727</v>
      </c>
      <c r="M37" s="86">
        <v>1819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41</v>
      </c>
      <c r="F38" s="86">
        <v>338</v>
      </c>
      <c r="G38" s="86">
        <v>310</v>
      </c>
      <c r="H38" s="87">
        <v>1027</v>
      </c>
      <c r="I38" s="86">
        <v>1027</v>
      </c>
      <c r="J38" s="88">
        <v>456</v>
      </c>
      <c r="K38" s="86">
        <v>383</v>
      </c>
      <c r="L38" s="86">
        <v>403</v>
      </c>
      <c r="M38" s="86">
        <v>425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1847</v>
      </c>
      <c r="F39" s="86">
        <v>685</v>
      </c>
      <c r="G39" s="86">
        <v>743</v>
      </c>
      <c r="H39" s="87">
        <v>356</v>
      </c>
      <c r="I39" s="86">
        <v>356</v>
      </c>
      <c r="J39" s="88">
        <v>472</v>
      </c>
      <c r="K39" s="86">
        <v>710</v>
      </c>
      <c r="L39" s="86">
        <v>748</v>
      </c>
      <c r="M39" s="86">
        <v>788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187</v>
      </c>
      <c r="F40" s="86">
        <v>3861</v>
      </c>
      <c r="G40" s="86">
        <v>3044</v>
      </c>
      <c r="H40" s="87">
        <v>520</v>
      </c>
      <c r="I40" s="86">
        <v>520</v>
      </c>
      <c r="J40" s="88">
        <v>3371</v>
      </c>
      <c r="K40" s="86">
        <v>1628</v>
      </c>
      <c r="L40" s="86">
        <v>3929</v>
      </c>
      <c r="M40" s="86">
        <v>4141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6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356</v>
      </c>
      <c r="F42" s="86">
        <v>799</v>
      </c>
      <c r="G42" s="86">
        <v>485</v>
      </c>
      <c r="H42" s="87">
        <v>2288</v>
      </c>
      <c r="I42" s="86">
        <v>2288</v>
      </c>
      <c r="J42" s="88">
        <v>895</v>
      </c>
      <c r="K42" s="86">
        <v>788</v>
      </c>
      <c r="L42" s="86">
        <v>831</v>
      </c>
      <c r="M42" s="86">
        <v>875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47</v>
      </c>
      <c r="G43" s="86">
        <v>0</v>
      </c>
      <c r="H43" s="87">
        <v>235</v>
      </c>
      <c r="I43" s="86">
        <v>235</v>
      </c>
      <c r="J43" s="88">
        <v>27</v>
      </c>
      <c r="K43" s="86">
        <v>163</v>
      </c>
      <c r="L43" s="86">
        <v>171</v>
      </c>
      <c r="M43" s="86">
        <v>180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1430</v>
      </c>
      <c r="F44" s="86">
        <v>7</v>
      </c>
      <c r="G44" s="86">
        <v>24</v>
      </c>
      <c r="H44" s="87">
        <v>213</v>
      </c>
      <c r="I44" s="86">
        <v>213</v>
      </c>
      <c r="J44" s="88">
        <v>158</v>
      </c>
      <c r="K44" s="86">
        <v>46</v>
      </c>
      <c r="L44" s="86">
        <v>48</v>
      </c>
      <c r="M44" s="86">
        <v>51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10</v>
      </c>
      <c r="H45" s="87">
        <v>500</v>
      </c>
      <c r="I45" s="86">
        <v>500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63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63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19</v>
      </c>
      <c r="F51" s="72">
        <f t="shared" ref="F51:M51" si="4">F52+F59+F62+F63+F64+F72+F73</f>
        <v>31</v>
      </c>
      <c r="G51" s="72">
        <f t="shared" si="4"/>
        <v>19</v>
      </c>
      <c r="H51" s="73">
        <f t="shared" si="4"/>
        <v>27</v>
      </c>
      <c r="I51" s="72">
        <f t="shared" si="4"/>
        <v>27</v>
      </c>
      <c r="J51" s="74">
        <f t="shared" si="4"/>
        <v>29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19</v>
      </c>
      <c r="F52" s="79">
        <f t="shared" ref="F52:M52" si="5">F53+F56</f>
        <v>17</v>
      </c>
      <c r="G52" s="79">
        <f t="shared" si="5"/>
        <v>19</v>
      </c>
      <c r="H52" s="80">
        <f t="shared" si="5"/>
        <v>27</v>
      </c>
      <c r="I52" s="79">
        <f t="shared" si="5"/>
        <v>27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19</v>
      </c>
      <c r="F56" s="93">
        <f t="shared" ref="F56:M56" si="7">SUM(F57:F58)</f>
        <v>17</v>
      </c>
      <c r="G56" s="93">
        <f t="shared" si="7"/>
        <v>19</v>
      </c>
      <c r="H56" s="94">
        <f t="shared" si="7"/>
        <v>27</v>
      </c>
      <c r="I56" s="93">
        <f t="shared" si="7"/>
        <v>27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19</v>
      </c>
      <c r="F57" s="79">
        <v>17</v>
      </c>
      <c r="G57" s="79">
        <v>19</v>
      </c>
      <c r="H57" s="80">
        <v>27</v>
      </c>
      <c r="I57" s="79">
        <v>27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14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29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14</v>
      </c>
      <c r="G75" s="93">
        <v>0</v>
      </c>
      <c r="H75" s="94">
        <v>0</v>
      </c>
      <c r="I75" s="93">
        <v>0</v>
      </c>
      <c r="J75" s="95">
        <v>29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5508</v>
      </c>
      <c r="F77" s="72">
        <f t="shared" ref="F77:M77" si="13">F78+F81+F84+F85+F86+F87+F88</f>
        <v>7507</v>
      </c>
      <c r="G77" s="72">
        <f t="shared" si="13"/>
        <v>8452</v>
      </c>
      <c r="H77" s="73">
        <f t="shared" si="13"/>
        <v>1702</v>
      </c>
      <c r="I77" s="72">
        <f t="shared" si="13"/>
        <v>1702</v>
      </c>
      <c r="J77" s="74">
        <f t="shared" si="13"/>
        <v>974</v>
      </c>
      <c r="K77" s="72">
        <f t="shared" si="13"/>
        <v>2768</v>
      </c>
      <c r="L77" s="72">
        <f t="shared" si="13"/>
        <v>3126</v>
      </c>
      <c r="M77" s="72">
        <f t="shared" si="13"/>
        <v>3294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4343</v>
      </c>
      <c r="F78" s="100">
        <f t="shared" ref="F78:M78" si="14">SUM(F79:F80)</f>
        <v>7466</v>
      </c>
      <c r="G78" s="100">
        <f t="shared" si="14"/>
        <v>6776</v>
      </c>
      <c r="H78" s="101">
        <f t="shared" si="14"/>
        <v>0</v>
      </c>
      <c r="I78" s="100">
        <f t="shared" si="14"/>
        <v>0</v>
      </c>
      <c r="J78" s="102">
        <f t="shared" si="14"/>
        <v>562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4343</v>
      </c>
      <c r="F79" s="79">
        <v>3671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3795</v>
      </c>
      <c r="G80" s="93">
        <v>6776</v>
      </c>
      <c r="H80" s="94">
        <v>0</v>
      </c>
      <c r="I80" s="93">
        <v>0</v>
      </c>
      <c r="J80" s="95">
        <v>562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1165</v>
      </c>
      <c r="F81" s="86">
        <f t="shared" ref="F81:M81" si="15">SUM(F82:F83)</f>
        <v>41</v>
      </c>
      <c r="G81" s="86">
        <f t="shared" si="15"/>
        <v>1676</v>
      </c>
      <c r="H81" s="87">
        <f t="shared" si="15"/>
        <v>1702</v>
      </c>
      <c r="I81" s="86">
        <f t="shared" si="15"/>
        <v>1702</v>
      </c>
      <c r="J81" s="88">
        <f t="shared" si="15"/>
        <v>412</v>
      </c>
      <c r="K81" s="86">
        <f t="shared" si="15"/>
        <v>2768</v>
      </c>
      <c r="L81" s="86">
        <f t="shared" si="15"/>
        <v>3126</v>
      </c>
      <c r="M81" s="86">
        <f t="shared" si="15"/>
        <v>3294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740</v>
      </c>
      <c r="I82" s="79">
        <v>740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1165</v>
      </c>
      <c r="F83" s="93">
        <v>41</v>
      </c>
      <c r="G83" s="93">
        <v>1676</v>
      </c>
      <c r="H83" s="94">
        <v>962</v>
      </c>
      <c r="I83" s="93">
        <v>962</v>
      </c>
      <c r="J83" s="95">
        <v>412</v>
      </c>
      <c r="K83" s="93">
        <v>2768</v>
      </c>
      <c r="L83" s="93">
        <v>3126</v>
      </c>
      <c r="M83" s="93">
        <v>3294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57710</v>
      </c>
      <c r="F92" s="46">
        <f t="shared" ref="F92:M92" si="16">F4+F51+F77+F90</f>
        <v>68121</v>
      </c>
      <c r="G92" s="46">
        <f t="shared" si="16"/>
        <v>64441</v>
      </c>
      <c r="H92" s="47">
        <f t="shared" si="16"/>
        <v>81565</v>
      </c>
      <c r="I92" s="46">
        <f t="shared" si="16"/>
        <v>89018</v>
      </c>
      <c r="J92" s="48">
        <f t="shared" si="16"/>
        <v>86638</v>
      </c>
      <c r="K92" s="46">
        <f t="shared" si="16"/>
        <v>86674</v>
      </c>
      <c r="L92" s="46">
        <f t="shared" si="16"/>
        <v>95105</v>
      </c>
      <c r="M92" s="46">
        <f t="shared" si="16"/>
        <v>100281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6716</v>
      </c>
      <c r="F4" s="72">
        <f t="shared" ref="F4:M4" si="0">F5+F8+F47</f>
        <v>23624</v>
      </c>
      <c r="G4" s="72">
        <f t="shared" si="0"/>
        <v>8351</v>
      </c>
      <c r="H4" s="73">
        <f t="shared" si="0"/>
        <v>27679</v>
      </c>
      <c r="I4" s="72">
        <f t="shared" si="0"/>
        <v>28009</v>
      </c>
      <c r="J4" s="74">
        <f t="shared" si="0"/>
        <v>25909</v>
      </c>
      <c r="K4" s="72">
        <f t="shared" si="0"/>
        <v>25400</v>
      </c>
      <c r="L4" s="72">
        <f t="shared" si="0"/>
        <v>28937</v>
      </c>
      <c r="M4" s="72">
        <f t="shared" si="0"/>
        <v>4837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1080</v>
      </c>
      <c r="F5" s="100">
        <f t="shared" ref="F5:M5" si="1">SUM(F6:F7)</f>
        <v>3471</v>
      </c>
      <c r="G5" s="100">
        <f t="shared" si="1"/>
        <v>3770</v>
      </c>
      <c r="H5" s="101">
        <f t="shared" si="1"/>
        <v>5371</v>
      </c>
      <c r="I5" s="100">
        <f t="shared" si="1"/>
        <v>5371</v>
      </c>
      <c r="J5" s="102">
        <f t="shared" si="1"/>
        <v>4359</v>
      </c>
      <c r="K5" s="100">
        <f t="shared" si="1"/>
        <v>3602</v>
      </c>
      <c r="L5" s="100">
        <f t="shared" si="1"/>
        <v>3811</v>
      </c>
      <c r="M5" s="100">
        <f t="shared" si="1"/>
        <v>4021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1080</v>
      </c>
      <c r="F6" s="79">
        <v>3228</v>
      </c>
      <c r="G6" s="79">
        <v>3356</v>
      </c>
      <c r="H6" s="80">
        <v>4642</v>
      </c>
      <c r="I6" s="79">
        <v>4642</v>
      </c>
      <c r="J6" s="81">
        <v>3705</v>
      </c>
      <c r="K6" s="79">
        <v>3431</v>
      </c>
      <c r="L6" s="79">
        <v>3631</v>
      </c>
      <c r="M6" s="79">
        <v>3831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243</v>
      </c>
      <c r="G7" s="93">
        <v>414</v>
      </c>
      <c r="H7" s="94">
        <v>729</v>
      </c>
      <c r="I7" s="93">
        <v>729</v>
      </c>
      <c r="J7" s="95">
        <v>654</v>
      </c>
      <c r="K7" s="93">
        <v>171</v>
      </c>
      <c r="L7" s="93">
        <v>180</v>
      </c>
      <c r="M7" s="93">
        <v>190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5636</v>
      </c>
      <c r="F8" s="100">
        <f t="shared" ref="F8:M8" si="2">SUM(F9:F46)</f>
        <v>20153</v>
      </c>
      <c r="G8" s="100">
        <f t="shared" si="2"/>
        <v>4581</v>
      </c>
      <c r="H8" s="101">
        <f t="shared" si="2"/>
        <v>22308</v>
      </c>
      <c r="I8" s="100">
        <f t="shared" si="2"/>
        <v>22638</v>
      </c>
      <c r="J8" s="102">
        <f t="shared" si="2"/>
        <v>21444</v>
      </c>
      <c r="K8" s="100">
        <f t="shared" si="2"/>
        <v>21798</v>
      </c>
      <c r="L8" s="100">
        <f t="shared" si="2"/>
        <v>25126</v>
      </c>
      <c r="M8" s="100">
        <f t="shared" si="2"/>
        <v>816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49</v>
      </c>
      <c r="G9" s="79">
        <v>31</v>
      </c>
      <c r="H9" s="80">
        <v>9</v>
      </c>
      <c r="I9" s="79">
        <v>9</v>
      </c>
      <c r="J9" s="81">
        <v>22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31</v>
      </c>
      <c r="F10" s="86">
        <v>2</v>
      </c>
      <c r="G10" s="86">
        <v>74</v>
      </c>
      <c r="H10" s="87">
        <v>351</v>
      </c>
      <c r="I10" s="86">
        <v>351</v>
      </c>
      <c r="J10" s="88">
        <v>129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45</v>
      </c>
      <c r="F11" s="86">
        <v>2773</v>
      </c>
      <c r="G11" s="86">
        <v>1421</v>
      </c>
      <c r="H11" s="87">
        <v>0</v>
      </c>
      <c r="I11" s="86">
        <v>0</v>
      </c>
      <c r="J11" s="88">
        <v>7528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8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37</v>
      </c>
      <c r="F14" s="86">
        <v>121</v>
      </c>
      <c r="G14" s="86">
        <v>55</v>
      </c>
      <c r="H14" s="87">
        <v>75</v>
      </c>
      <c r="I14" s="86">
        <v>75</v>
      </c>
      <c r="J14" s="88">
        <v>59</v>
      </c>
      <c r="K14" s="86">
        <v>38</v>
      </c>
      <c r="L14" s="86">
        <v>40</v>
      </c>
      <c r="M14" s="86">
        <v>42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272</v>
      </c>
      <c r="F15" s="86">
        <v>75</v>
      </c>
      <c r="G15" s="86">
        <v>94</v>
      </c>
      <c r="H15" s="87">
        <v>100</v>
      </c>
      <c r="I15" s="86">
        <v>100</v>
      </c>
      <c r="J15" s="88">
        <v>47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30</v>
      </c>
      <c r="F16" s="86">
        <v>0</v>
      </c>
      <c r="G16" s="86">
        <v>0</v>
      </c>
      <c r="H16" s="87">
        <v>0</v>
      </c>
      <c r="I16" s="86">
        <v>0</v>
      </c>
      <c r="J16" s="88">
        <v>10</v>
      </c>
      <c r="K16" s="86">
        <v>37</v>
      </c>
      <c r="L16" s="86">
        <v>40</v>
      </c>
      <c r="M16" s="86">
        <v>42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1240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3678</v>
      </c>
      <c r="F18" s="86">
        <v>15833</v>
      </c>
      <c r="G18" s="86">
        <v>0</v>
      </c>
      <c r="H18" s="87">
        <v>0</v>
      </c>
      <c r="I18" s="86">
        <v>0</v>
      </c>
      <c r="J18" s="88">
        <v>0</v>
      </c>
      <c r="K18" s="86">
        <v>10452</v>
      </c>
      <c r="L18" s="86">
        <v>12583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30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99</v>
      </c>
      <c r="G22" s="86">
        <v>911</v>
      </c>
      <c r="H22" s="87">
        <v>14000</v>
      </c>
      <c r="I22" s="86">
        <v>14330</v>
      </c>
      <c r="J22" s="88">
        <v>8639</v>
      </c>
      <c r="K22" s="86">
        <v>10606</v>
      </c>
      <c r="L22" s="86">
        <v>11768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7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58</v>
      </c>
      <c r="H25" s="87">
        <v>0</v>
      </c>
      <c r="I25" s="86">
        <v>0</v>
      </c>
      <c r="J25" s="88">
        <v>32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6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2</v>
      </c>
      <c r="G29" s="86">
        <v>1</v>
      </c>
      <c r="H29" s="87">
        <v>0</v>
      </c>
      <c r="I29" s="86">
        <v>0</v>
      </c>
      <c r="J29" s="88">
        <v>12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14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5</v>
      </c>
      <c r="G32" s="86">
        <v>0</v>
      </c>
      <c r="H32" s="87">
        <v>0</v>
      </c>
      <c r="I32" s="86">
        <v>0</v>
      </c>
      <c r="J32" s="88">
        <v>31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6</v>
      </c>
      <c r="G33" s="86">
        <v>35</v>
      </c>
      <c r="H33" s="87">
        <v>0</v>
      </c>
      <c r="I33" s="86">
        <v>0</v>
      </c>
      <c r="J33" s="88">
        <v>143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98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27</v>
      </c>
      <c r="F37" s="86">
        <v>0</v>
      </c>
      <c r="G37" s="86">
        <v>283</v>
      </c>
      <c r="H37" s="87">
        <v>0</v>
      </c>
      <c r="I37" s="86">
        <v>0</v>
      </c>
      <c r="J37" s="88">
        <v>392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87</v>
      </c>
      <c r="G38" s="86">
        <v>230</v>
      </c>
      <c r="H38" s="87">
        <v>200</v>
      </c>
      <c r="I38" s="86">
        <v>200</v>
      </c>
      <c r="J38" s="88">
        <v>341</v>
      </c>
      <c r="K38" s="86">
        <v>72</v>
      </c>
      <c r="L38" s="86">
        <v>75</v>
      </c>
      <c r="M38" s="86">
        <v>79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119</v>
      </c>
      <c r="G39" s="86">
        <v>237</v>
      </c>
      <c r="H39" s="87">
        <v>230</v>
      </c>
      <c r="I39" s="86">
        <v>230</v>
      </c>
      <c r="J39" s="88">
        <v>31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294</v>
      </c>
      <c r="H40" s="87">
        <v>0</v>
      </c>
      <c r="I40" s="86">
        <v>0</v>
      </c>
      <c r="J40" s="88">
        <v>460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1297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219</v>
      </c>
      <c r="F42" s="86">
        <v>860</v>
      </c>
      <c r="G42" s="86">
        <v>781</v>
      </c>
      <c r="H42" s="87">
        <v>500</v>
      </c>
      <c r="I42" s="86">
        <v>500</v>
      </c>
      <c r="J42" s="88">
        <v>978</v>
      </c>
      <c r="K42" s="86">
        <v>406</v>
      </c>
      <c r="L42" s="86">
        <v>425</v>
      </c>
      <c r="M42" s="86">
        <v>448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72</v>
      </c>
      <c r="G43" s="86">
        <v>32</v>
      </c>
      <c r="H43" s="87">
        <v>6843</v>
      </c>
      <c r="I43" s="86">
        <v>6843</v>
      </c>
      <c r="J43" s="88">
        <v>1196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2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28</v>
      </c>
      <c r="G45" s="86">
        <v>37</v>
      </c>
      <c r="H45" s="87">
        <v>0</v>
      </c>
      <c r="I45" s="86">
        <v>0</v>
      </c>
      <c r="J45" s="88">
        <v>18</v>
      </c>
      <c r="K45" s="86">
        <v>187</v>
      </c>
      <c r="L45" s="86">
        <v>195</v>
      </c>
      <c r="M45" s="86">
        <v>205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106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106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302712</v>
      </c>
      <c r="F77" s="72">
        <f t="shared" ref="F77:M77" si="13">F78+F81+F84+F85+F86+F87+F88</f>
        <v>466132</v>
      </c>
      <c r="G77" s="72">
        <f t="shared" si="13"/>
        <v>471194</v>
      </c>
      <c r="H77" s="73">
        <f t="shared" si="13"/>
        <v>403449</v>
      </c>
      <c r="I77" s="72">
        <f t="shared" si="13"/>
        <v>460449</v>
      </c>
      <c r="J77" s="74">
        <f t="shared" si="13"/>
        <v>440116</v>
      </c>
      <c r="K77" s="72">
        <f t="shared" si="13"/>
        <v>404208</v>
      </c>
      <c r="L77" s="72">
        <f t="shared" si="13"/>
        <v>422999</v>
      </c>
      <c r="M77" s="72">
        <f t="shared" si="13"/>
        <v>993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302712</v>
      </c>
      <c r="F78" s="100">
        <f t="shared" ref="F78:M78" si="14">SUM(F79:F80)</f>
        <v>427416</v>
      </c>
      <c r="G78" s="100">
        <f t="shared" si="14"/>
        <v>465740</v>
      </c>
      <c r="H78" s="101">
        <f t="shared" si="14"/>
        <v>380255</v>
      </c>
      <c r="I78" s="100">
        <f t="shared" si="14"/>
        <v>437255</v>
      </c>
      <c r="J78" s="102">
        <f t="shared" si="14"/>
        <v>411629</v>
      </c>
      <c r="K78" s="100">
        <f t="shared" si="14"/>
        <v>379738</v>
      </c>
      <c r="L78" s="100">
        <f t="shared" si="14"/>
        <v>397404</v>
      </c>
      <c r="M78" s="100">
        <f t="shared" si="14"/>
        <v>993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302712</v>
      </c>
      <c r="F79" s="79">
        <v>427353</v>
      </c>
      <c r="G79" s="79">
        <v>0</v>
      </c>
      <c r="H79" s="80">
        <v>2627</v>
      </c>
      <c r="I79" s="79">
        <v>59627</v>
      </c>
      <c r="J79" s="81">
        <v>34025</v>
      </c>
      <c r="K79" s="79">
        <v>1723</v>
      </c>
      <c r="L79" s="79">
        <v>943</v>
      </c>
      <c r="M79" s="79">
        <v>993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63</v>
      </c>
      <c r="G80" s="93">
        <v>465740</v>
      </c>
      <c r="H80" s="94">
        <v>377628</v>
      </c>
      <c r="I80" s="93">
        <v>377628</v>
      </c>
      <c r="J80" s="95">
        <v>377604</v>
      </c>
      <c r="K80" s="93">
        <v>378015</v>
      </c>
      <c r="L80" s="93">
        <v>396461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38716</v>
      </c>
      <c r="G81" s="86">
        <f t="shared" si="15"/>
        <v>5454</v>
      </c>
      <c r="H81" s="87">
        <f t="shared" si="15"/>
        <v>23194</v>
      </c>
      <c r="I81" s="86">
        <f t="shared" si="15"/>
        <v>23194</v>
      </c>
      <c r="J81" s="88">
        <f t="shared" si="15"/>
        <v>28487</v>
      </c>
      <c r="K81" s="86">
        <f t="shared" si="15"/>
        <v>24470</v>
      </c>
      <c r="L81" s="86">
        <f t="shared" si="15"/>
        <v>25595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38716</v>
      </c>
      <c r="G83" s="93">
        <v>5454</v>
      </c>
      <c r="H83" s="94">
        <v>23194</v>
      </c>
      <c r="I83" s="93">
        <v>23194</v>
      </c>
      <c r="J83" s="95">
        <v>28487</v>
      </c>
      <c r="K83" s="93">
        <v>24470</v>
      </c>
      <c r="L83" s="93">
        <v>25595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309428</v>
      </c>
      <c r="F92" s="46">
        <f t="shared" ref="F92:M92" si="16">F4+F51+F77+F90</f>
        <v>489756</v>
      </c>
      <c r="G92" s="46">
        <f t="shared" si="16"/>
        <v>479545</v>
      </c>
      <c r="H92" s="47">
        <f t="shared" si="16"/>
        <v>431128</v>
      </c>
      <c r="I92" s="46">
        <f t="shared" si="16"/>
        <v>488458</v>
      </c>
      <c r="J92" s="48">
        <f t="shared" si="16"/>
        <v>466025</v>
      </c>
      <c r="K92" s="46">
        <f t="shared" si="16"/>
        <v>429608</v>
      </c>
      <c r="L92" s="46">
        <f t="shared" si="16"/>
        <v>451936</v>
      </c>
      <c r="M92" s="46">
        <f t="shared" si="16"/>
        <v>5830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2138967</v>
      </c>
      <c r="D4" s="20">
        <f t="shared" ref="D4:K4" si="0">SUM(D5:D7)</f>
        <v>2419746</v>
      </c>
      <c r="E4" s="20">
        <f t="shared" si="0"/>
        <v>2555385.5</v>
      </c>
      <c r="F4" s="21">
        <f t="shared" si="0"/>
        <v>2814638</v>
      </c>
      <c r="G4" s="20">
        <f t="shared" si="0"/>
        <v>2840681</v>
      </c>
      <c r="H4" s="22">
        <f t="shared" si="0"/>
        <v>2948862</v>
      </c>
      <c r="I4" s="20">
        <f t="shared" si="0"/>
        <v>3125237</v>
      </c>
      <c r="J4" s="20">
        <f t="shared" si="0"/>
        <v>3356985</v>
      </c>
      <c r="K4" s="20">
        <f t="shared" si="0"/>
        <v>3554804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1277456</v>
      </c>
      <c r="D5" s="28">
        <v>1426420</v>
      </c>
      <c r="E5" s="28">
        <v>1577734</v>
      </c>
      <c r="F5" s="27">
        <v>1739261</v>
      </c>
      <c r="G5" s="28">
        <v>1805172</v>
      </c>
      <c r="H5" s="29">
        <v>1825179</v>
      </c>
      <c r="I5" s="28">
        <v>1952595</v>
      </c>
      <c r="J5" s="28">
        <v>2078712</v>
      </c>
      <c r="K5" s="29">
        <v>2179614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861511</v>
      </c>
      <c r="D6" s="33">
        <v>993308</v>
      </c>
      <c r="E6" s="33">
        <v>977271.5</v>
      </c>
      <c r="F6" s="32">
        <v>1075377</v>
      </c>
      <c r="G6" s="33">
        <v>1035509</v>
      </c>
      <c r="H6" s="34">
        <v>1122153</v>
      </c>
      <c r="I6" s="33">
        <v>1172642</v>
      </c>
      <c r="J6" s="33">
        <v>1278273</v>
      </c>
      <c r="K6" s="34">
        <v>1375190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18</v>
      </c>
      <c r="E7" s="36">
        <v>380</v>
      </c>
      <c r="F7" s="35">
        <v>0</v>
      </c>
      <c r="G7" s="36">
        <v>0</v>
      </c>
      <c r="H7" s="37">
        <v>1530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63053</v>
      </c>
      <c r="D8" s="20">
        <f t="shared" ref="D8:K8" si="1">SUM(D9:D15)</f>
        <v>66265</v>
      </c>
      <c r="E8" s="20">
        <f t="shared" si="1"/>
        <v>57974</v>
      </c>
      <c r="F8" s="21">
        <f t="shared" si="1"/>
        <v>67656</v>
      </c>
      <c r="G8" s="20">
        <f t="shared" si="1"/>
        <v>54166</v>
      </c>
      <c r="H8" s="22">
        <f t="shared" si="1"/>
        <v>58400</v>
      </c>
      <c r="I8" s="20">
        <f t="shared" si="1"/>
        <v>79103</v>
      </c>
      <c r="J8" s="20">
        <f t="shared" si="1"/>
        <v>83247</v>
      </c>
      <c r="K8" s="20">
        <f t="shared" si="1"/>
        <v>87745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3649</v>
      </c>
      <c r="D9" s="28">
        <v>3638</v>
      </c>
      <c r="E9" s="28">
        <v>4879</v>
      </c>
      <c r="F9" s="27">
        <v>7819</v>
      </c>
      <c r="G9" s="28">
        <v>7819</v>
      </c>
      <c r="H9" s="29">
        <v>11919</v>
      </c>
      <c r="I9" s="28">
        <v>8182</v>
      </c>
      <c r="J9" s="28">
        <v>8614</v>
      </c>
      <c r="K9" s="29">
        <v>9071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2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49123</v>
      </c>
      <c r="D14" s="33">
        <v>50323</v>
      </c>
      <c r="E14" s="33">
        <v>48517</v>
      </c>
      <c r="F14" s="32">
        <v>54962</v>
      </c>
      <c r="G14" s="33">
        <v>41472</v>
      </c>
      <c r="H14" s="34">
        <v>40825</v>
      </c>
      <c r="I14" s="33">
        <v>64130</v>
      </c>
      <c r="J14" s="33">
        <v>67508</v>
      </c>
      <c r="K14" s="34">
        <v>71152</v>
      </c>
    </row>
    <row r="15" spans="1:27" s="14" customFormat="1" ht="12.75" customHeight="1" x14ac:dyDescent="0.25">
      <c r="A15" s="25"/>
      <c r="B15" s="26" t="s">
        <v>20</v>
      </c>
      <c r="C15" s="35">
        <v>10281</v>
      </c>
      <c r="D15" s="36">
        <v>12304</v>
      </c>
      <c r="E15" s="36">
        <v>4578</v>
      </c>
      <c r="F15" s="35">
        <v>4875</v>
      </c>
      <c r="G15" s="36">
        <v>4875</v>
      </c>
      <c r="H15" s="37">
        <v>5654</v>
      </c>
      <c r="I15" s="36">
        <v>6791</v>
      </c>
      <c r="J15" s="36">
        <v>7125</v>
      </c>
      <c r="K15" s="37">
        <v>7522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338118</v>
      </c>
      <c r="D16" s="20">
        <f t="shared" ref="D16:K16" si="2">SUM(D17:D23)</f>
        <v>518495</v>
      </c>
      <c r="E16" s="20">
        <f t="shared" si="2"/>
        <v>552138.5</v>
      </c>
      <c r="F16" s="21">
        <f t="shared" si="2"/>
        <v>459696</v>
      </c>
      <c r="G16" s="20">
        <f t="shared" si="2"/>
        <v>582141</v>
      </c>
      <c r="H16" s="22">
        <f t="shared" si="2"/>
        <v>549949</v>
      </c>
      <c r="I16" s="20">
        <f t="shared" si="2"/>
        <v>491953</v>
      </c>
      <c r="J16" s="20">
        <f t="shared" si="2"/>
        <v>501704</v>
      </c>
      <c r="K16" s="20">
        <f t="shared" si="2"/>
        <v>76285</v>
      </c>
    </row>
    <row r="17" spans="1:11" s="14" customFormat="1" ht="12.75" customHeight="1" x14ac:dyDescent="0.25">
      <c r="A17" s="25"/>
      <c r="B17" s="26" t="s">
        <v>22</v>
      </c>
      <c r="C17" s="27">
        <v>307055</v>
      </c>
      <c r="D17" s="28">
        <v>458232</v>
      </c>
      <c r="E17" s="28">
        <v>473603</v>
      </c>
      <c r="F17" s="27">
        <v>380255</v>
      </c>
      <c r="G17" s="28">
        <v>437255</v>
      </c>
      <c r="H17" s="29">
        <v>428261</v>
      </c>
      <c r="I17" s="28">
        <v>379738</v>
      </c>
      <c r="J17" s="28">
        <v>397404</v>
      </c>
      <c r="K17" s="29">
        <v>993</v>
      </c>
    </row>
    <row r="18" spans="1:11" s="14" customFormat="1" ht="12.75" customHeight="1" x14ac:dyDescent="0.25">
      <c r="A18" s="25"/>
      <c r="B18" s="26" t="s">
        <v>23</v>
      </c>
      <c r="C18" s="32">
        <v>31063</v>
      </c>
      <c r="D18" s="33">
        <v>60263</v>
      </c>
      <c r="E18" s="33">
        <v>78475.5</v>
      </c>
      <c r="F18" s="32">
        <v>79441</v>
      </c>
      <c r="G18" s="33">
        <v>144886</v>
      </c>
      <c r="H18" s="34">
        <v>121626</v>
      </c>
      <c r="I18" s="33">
        <v>112215</v>
      </c>
      <c r="J18" s="33">
        <v>104300</v>
      </c>
      <c r="K18" s="34">
        <v>75292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60</v>
      </c>
      <c r="F23" s="35">
        <v>0</v>
      </c>
      <c r="G23" s="36">
        <v>0</v>
      </c>
      <c r="H23" s="37">
        <v>62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1236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2540138</v>
      </c>
      <c r="D26" s="46">
        <f t="shared" ref="D26:K26" si="3">+D4+D8+D16+D24</f>
        <v>3005742</v>
      </c>
      <c r="E26" s="46">
        <f t="shared" si="3"/>
        <v>3165498</v>
      </c>
      <c r="F26" s="47">
        <f t="shared" si="3"/>
        <v>3341990</v>
      </c>
      <c r="G26" s="46">
        <f t="shared" si="3"/>
        <v>3476988</v>
      </c>
      <c r="H26" s="48">
        <f t="shared" si="3"/>
        <v>3557211</v>
      </c>
      <c r="I26" s="46">
        <f t="shared" si="3"/>
        <v>3696293</v>
      </c>
      <c r="J26" s="46">
        <f t="shared" si="3"/>
        <v>3941936</v>
      </c>
      <c r="K26" s="46">
        <f t="shared" si="3"/>
        <v>3718834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>
      <selection activeCell="G40" sqref="G40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6405</v>
      </c>
      <c r="D4" s="33">
        <v>8145</v>
      </c>
      <c r="E4" s="33">
        <v>8460</v>
      </c>
      <c r="F4" s="27">
        <v>8504</v>
      </c>
      <c r="G4" s="28">
        <v>8504</v>
      </c>
      <c r="H4" s="29">
        <v>7511</v>
      </c>
      <c r="I4" s="33">
        <v>9018</v>
      </c>
      <c r="J4" s="33">
        <v>9515</v>
      </c>
      <c r="K4" s="33">
        <v>10038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114909</v>
      </c>
      <c r="D5" s="33">
        <v>99985</v>
      </c>
      <c r="E5" s="33">
        <v>144442</v>
      </c>
      <c r="F5" s="32">
        <v>141799</v>
      </c>
      <c r="G5" s="33">
        <v>147575</v>
      </c>
      <c r="H5" s="34">
        <v>177122</v>
      </c>
      <c r="I5" s="33">
        <v>155244</v>
      </c>
      <c r="J5" s="33">
        <v>167626</v>
      </c>
      <c r="K5" s="33">
        <v>176802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121314</v>
      </c>
      <c r="D19" s="46">
        <f t="shared" ref="D19:K19" si="1">SUM(D4:D18)</f>
        <v>108130</v>
      </c>
      <c r="E19" s="46">
        <f t="shared" si="1"/>
        <v>152902</v>
      </c>
      <c r="F19" s="47">
        <f t="shared" si="1"/>
        <v>150303</v>
      </c>
      <c r="G19" s="46">
        <f t="shared" si="1"/>
        <v>156079</v>
      </c>
      <c r="H19" s="48">
        <f t="shared" si="1"/>
        <v>184633</v>
      </c>
      <c r="I19" s="46">
        <f t="shared" si="1"/>
        <v>164262</v>
      </c>
      <c r="J19" s="46">
        <f t="shared" si="1"/>
        <v>177141</v>
      </c>
      <c r="K19" s="46">
        <f t="shared" si="1"/>
        <v>186840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117200</v>
      </c>
      <c r="D4" s="20">
        <f t="shared" ref="D4:K4" si="0">SUM(D5:D7)</f>
        <v>95372</v>
      </c>
      <c r="E4" s="20">
        <f t="shared" si="0"/>
        <v>147843.5</v>
      </c>
      <c r="F4" s="21">
        <f t="shared" si="0"/>
        <v>149210</v>
      </c>
      <c r="G4" s="20">
        <f t="shared" si="0"/>
        <v>154986</v>
      </c>
      <c r="H4" s="22">
        <f t="shared" si="0"/>
        <v>177465</v>
      </c>
      <c r="I4" s="20">
        <f t="shared" si="0"/>
        <v>160952</v>
      </c>
      <c r="J4" s="20">
        <f t="shared" si="0"/>
        <v>175177</v>
      </c>
      <c r="K4" s="20">
        <f t="shared" si="0"/>
        <v>184770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71730</v>
      </c>
      <c r="D5" s="28">
        <v>42945</v>
      </c>
      <c r="E5" s="28">
        <v>66614</v>
      </c>
      <c r="F5" s="27">
        <v>84275</v>
      </c>
      <c r="G5" s="28">
        <v>90051</v>
      </c>
      <c r="H5" s="29">
        <v>89307</v>
      </c>
      <c r="I5" s="28">
        <v>101299</v>
      </c>
      <c r="J5" s="28">
        <v>106801</v>
      </c>
      <c r="K5" s="29">
        <v>113800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45470</v>
      </c>
      <c r="D6" s="33">
        <v>52427</v>
      </c>
      <c r="E6" s="33">
        <v>81112.5</v>
      </c>
      <c r="F6" s="32">
        <v>64935</v>
      </c>
      <c r="G6" s="33">
        <v>64935</v>
      </c>
      <c r="H6" s="34">
        <v>88048</v>
      </c>
      <c r="I6" s="33">
        <v>59653</v>
      </c>
      <c r="J6" s="33">
        <v>68376</v>
      </c>
      <c r="K6" s="34">
        <v>70970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117</v>
      </c>
      <c r="F7" s="35">
        <v>0</v>
      </c>
      <c r="G7" s="36">
        <v>0</v>
      </c>
      <c r="H7" s="37">
        <v>110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1785</v>
      </c>
      <c r="D8" s="20">
        <f t="shared" ref="D8:K8" si="1">SUM(D9:D15)</f>
        <v>9136</v>
      </c>
      <c r="E8" s="20">
        <f t="shared" si="1"/>
        <v>1582</v>
      </c>
      <c r="F8" s="21">
        <f t="shared" si="1"/>
        <v>189</v>
      </c>
      <c r="G8" s="20">
        <f t="shared" si="1"/>
        <v>189</v>
      </c>
      <c r="H8" s="22">
        <f t="shared" si="1"/>
        <v>3840</v>
      </c>
      <c r="I8" s="20">
        <f t="shared" si="1"/>
        <v>199</v>
      </c>
      <c r="J8" s="20">
        <f t="shared" si="1"/>
        <v>207</v>
      </c>
      <c r="K8" s="20">
        <f t="shared" si="1"/>
        <v>218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100</v>
      </c>
      <c r="E9" s="28">
        <v>219</v>
      </c>
      <c r="F9" s="27">
        <v>0</v>
      </c>
      <c r="G9" s="28">
        <v>0</v>
      </c>
      <c r="H9" s="29">
        <v>3524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68</v>
      </c>
      <c r="D14" s="33">
        <v>0</v>
      </c>
      <c r="E14" s="33">
        <v>0</v>
      </c>
      <c r="F14" s="32">
        <v>100</v>
      </c>
      <c r="G14" s="33">
        <v>100</v>
      </c>
      <c r="H14" s="34">
        <v>0</v>
      </c>
      <c r="I14" s="33">
        <v>105</v>
      </c>
      <c r="J14" s="33">
        <v>110</v>
      </c>
      <c r="K14" s="34">
        <v>116</v>
      </c>
    </row>
    <row r="15" spans="1:27" s="14" customFormat="1" ht="12.75" customHeight="1" x14ac:dyDescent="0.25">
      <c r="A15" s="25"/>
      <c r="B15" s="26" t="s">
        <v>20</v>
      </c>
      <c r="C15" s="35">
        <v>1717</v>
      </c>
      <c r="D15" s="36">
        <v>9036</v>
      </c>
      <c r="E15" s="36">
        <v>1363</v>
      </c>
      <c r="F15" s="35">
        <v>89</v>
      </c>
      <c r="G15" s="36">
        <v>89</v>
      </c>
      <c r="H15" s="37">
        <v>316</v>
      </c>
      <c r="I15" s="36">
        <v>94</v>
      </c>
      <c r="J15" s="36">
        <v>97</v>
      </c>
      <c r="K15" s="37">
        <v>102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2329</v>
      </c>
      <c r="D16" s="20">
        <f t="shared" ref="D16:K16" si="2">SUM(D17:D23)</f>
        <v>2386</v>
      </c>
      <c r="E16" s="20">
        <f t="shared" si="2"/>
        <v>3476.5</v>
      </c>
      <c r="F16" s="21">
        <f t="shared" si="2"/>
        <v>904</v>
      </c>
      <c r="G16" s="20">
        <f t="shared" si="2"/>
        <v>904</v>
      </c>
      <c r="H16" s="22">
        <f t="shared" si="2"/>
        <v>3328</v>
      </c>
      <c r="I16" s="20">
        <f t="shared" si="2"/>
        <v>3111</v>
      </c>
      <c r="J16" s="20">
        <f t="shared" si="2"/>
        <v>1757</v>
      </c>
      <c r="K16" s="20">
        <f t="shared" si="2"/>
        <v>1852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2329</v>
      </c>
      <c r="D18" s="33">
        <v>2386</v>
      </c>
      <c r="E18" s="33">
        <v>3476.5</v>
      </c>
      <c r="F18" s="32">
        <v>904</v>
      </c>
      <c r="G18" s="33">
        <v>904</v>
      </c>
      <c r="H18" s="34">
        <v>3328</v>
      </c>
      <c r="I18" s="33">
        <v>3111</v>
      </c>
      <c r="J18" s="33">
        <v>1757</v>
      </c>
      <c r="K18" s="34">
        <v>1852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1236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121314</v>
      </c>
      <c r="D26" s="46">
        <f t="shared" ref="D26:K26" si="3">+D4+D8+D16+D24</f>
        <v>108130</v>
      </c>
      <c r="E26" s="46">
        <f t="shared" si="3"/>
        <v>152902</v>
      </c>
      <c r="F26" s="47">
        <f t="shared" si="3"/>
        <v>150303</v>
      </c>
      <c r="G26" s="46">
        <f t="shared" si="3"/>
        <v>156079</v>
      </c>
      <c r="H26" s="48">
        <f t="shared" si="3"/>
        <v>184633</v>
      </c>
      <c r="I26" s="46">
        <f t="shared" si="3"/>
        <v>164262</v>
      </c>
      <c r="J26" s="46">
        <f t="shared" si="3"/>
        <v>177141</v>
      </c>
      <c r="K26" s="46">
        <f t="shared" si="3"/>
        <v>186840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69419</v>
      </c>
      <c r="D4" s="33">
        <v>77090</v>
      </c>
      <c r="E4" s="33">
        <v>102450</v>
      </c>
      <c r="F4" s="27">
        <v>95102</v>
      </c>
      <c r="G4" s="28">
        <v>89669</v>
      </c>
      <c r="H4" s="29">
        <v>91072</v>
      </c>
      <c r="I4" s="33">
        <v>101613</v>
      </c>
      <c r="J4" s="33">
        <v>107100</v>
      </c>
      <c r="K4" s="33">
        <v>112884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149</v>
      </c>
      <c r="C5" s="33">
        <v>284233</v>
      </c>
      <c r="D5" s="33">
        <v>309080</v>
      </c>
      <c r="E5" s="33">
        <v>341657</v>
      </c>
      <c r="F5" s="32">
        <v>333857</v>
      </c>
      <c r="G5" s="33">
        <v>322857</v>
      </c>
      <c r="H5" s="34">
        <v>354185</v>
      </c>
      <c r="I5" s="33">
        <v>334437</v>
      </c>
      <c r="J5" s="33">
        <v>355546</v>
      </c>
      <c r="K5" s="33">
        <v>381031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150</v>
      </c>
      <c r="C6" s="33">
        <v>140264</v>
      </c>
      <c r="D6" s="33">
        <v>173762</v>
      </c>
      <c r="E6" s="33">
        <v>185345</v>
      </c>
      <c r="F6" s="32">
        <v>231838</v>
      </c>
      <c r="G6" s="33">
        <v>229838</v>
      </c>
      <c r="H6" s="34">
        <v>242705</v>
      </c>
      <c r="I6" s="33">
        <v>248628</v>
      </c>
      <c r="J6" s="33">
        <v>264108</v>
      </c>
      <c r="K6" s="33">
        <v>278017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151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152</v>
      </c>
      <c r="C8" s="33">
        <v>61887</v>
      </c>
      <c r="D8" s="33">
        <v>53677</v>
      </c>
      <c r="E8" s="33">
        <v>52265</v>
      </c>
      <c r="F8" s="32">
        <v>65622</v>
      </c>
      <c r="G8" s="33">
        <v>65622</v>
      </c>
      <c r="H8" s="34">
        <v>71888</v>
      </c>
      <c r="I8" s="33">
        <v>72240</v>
      </c>
      <c r="J8" s="33">
        <v>76557</v>
      </c>
      <c r="K8" s="33">
        <v>80680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153</v>
      </c>
      <c r="C9" s="33">
        <v>184735</v>
      </c>
      <c r="D9" s="33">
        <v>237064</v>
      </c>
      <c r="E9" s="33">
        <v>230612</v>
      </c>
      <c r="F9" s="32">
        <v>335456</v>
      </c>
      <c r="G9" s="33">
        <v>354138</v>
      </c>
      <c r="H9" s="34">
        <v>245808</v>
      </c>
      <c r="I9" s="33">
        <v>371906</v>
      </c>
      <c r="J9" s="33">
        <v>410092</v>
      </c>
      <c r="K9" s="33">
        <v>458233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154</v>
      </c>
      <c r="C10" s="33">
        <v>4891</v>
      </c>
      <c r="D10" s="33">
        <v>3268</v>
      </c>
      <c r="E10" s="33">
        <v>3030</v>
      </c>
      <c r="F10" s="32">
        <v>7891</v>
      </c>
      <c r="G10" s="33">
        <v>3495</v>
      </c>
      <c r="H10" s="34">
        <v>3747</v>
      </c>
      <c r="I10" s="33">
        <v>4336</v>
      </c>
      <c r="J10" s="33">
        <v>4646</v>
      </c>
      <c r="K10" s="33">
        <v>4884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155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1</v>
      </c>
    </row>
    <row r="12" spans="1:27" s="14" customFormat="1" ht="12.75" customHeight="1" x14ac:dyDescent="0.25">
      <c r="A12" s="25"/>
      <c r="B12" s="56" t="s">
        <v>156</v>
      </c>
      <c r="C12" s="33">
        <v>479489</v>
      </c>
      <c r="D12" s="33">
        <v>415270</v>
      </c>
      <c r="E12" s="33">
        <v>365007</v>
      </c>
      <c r="F12" s="32">
        <v>405257</v>
      </c>
      <c r="G12" s="33">
        <v>427055</v>
      </c>
      <c r="H12" s="34">
        <v>459370</v>
      </c>
      <c r="I12" s="33">
        <v>460979</v>
      </c>
      <c r="J12" s="33">
        <v>463810</v>
      </c>
      <c r="K12" s="33">
        <v>488793</v>
      </c>
      <c r="Z12" s="53">
        <f t="shared" si="0"/>
        <v>1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1224918</v>
      </c>
      <c r="D19" s="46">
        <f t="shared" ref="D19:K19" si="1">SUM(D4:D18)</f>
        <v>1269211</v>
      </c>
      <c r="E19" s="46">
        <f t="shared" si="1"/>
        <v>1280366</v>
      </c>
      <c r="F19" s="47">
        <f t="shared" si="1"/>
        <v>1475023</v>
      </c>
      <c r="G19" s="46">
        <f t="shared" si="1"/>
        <v>1492674</v>
      </c>
      <c r="H19" s="48">
        <f t="shared" si="1"/>
        <v>1468775</v>
      </c>
      <c r="I19" s="46">
        <f t="shared" si="1"/>
        <v>1594139</v>
      </c>
      <c r="J19" s="46">
        <f t="shared" si="1"/>
        <v>1681859</v>
      </c>
      <c r="K19" s="46">
        <f t="shared" si="1"/>
        <v>1804522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1156578</v>
      </c>
      <c r="D4" s="20">
        <f t="shared" ref="D4:K4" si="0">SUM(D5:D7)</f>
        <v>1203166</v>
      </c>
      <c r="E4" s="20">
        <f t="shared" si="0"/>
        <v>1218844</v>
      </c>
      <c r="F4" s="21">
        <f t="shared" si="0"/>
        <v>1390371</v>
      </c>
      <c r="G4" s="20">
        <f t="shared" si="0"/>
        <v>1397091</v>
      </c>
      <c r="H4" s="22">
        <f t="shared" si="0"/>
        <v>1393284</v>
      </c>
      <c r="I4" s="20">
        <f t="shared" si="0"/>
        <v>1490155</v>
      </c>
      <c r="J4" s="20">
        <f t="shared" si="0"/>
        <v>1583290</v>
      </c>
      <c r="K4" s="20">
        <f t="shared" si="0"/>
        <v>1702913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698218</v>
      </c>
      <c r="D5" s="28">
        <v>723845</v>
      </c>
      <c r="E5" s="28">
        <v>773490</v>
      </c>
      <c r="F5" s="27">
        <v>816401</v>
      </c>
      <c r="G5" s="28">
        <v>848215</v>
      </c>
      <c r="H5" s="29">
        <v>885617</v>
      </c>
      <c r="I5" s="28">
        <v>879343</v>
      </c>
      <c r="J5" s="28">
        <v>926067</v>
      </c>
      <c r="K5" s="29">
        <v>971906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458360</v>
      </c>
      <c r="D6" s="33">
        <v>479309</v>
      </c>
      <c r="E6" s="33">
        <v>445304</v>
      </c>
      <c r="F6" s="32">
        <v>573970</v>
      </c>
      <c r="G6" s="33">
        <v>548876</v>
      </c>
      <c r="H6" s="34">
        <v>506605</v>
      </c>
      <c r="I6" s="33">
        <v>610812</v>
      </c>
      <c r="J6" s="33">
        <v>657223</v>
      </c>
      <c r="K6" s="34">
        <v>731007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12</v>
      </c>
      <c r="E7" s="36">
        <v>50</v>
      </c>
      <c r="F7" s="35">
        <v>0</v>
      </c>
      <c r="G7" s="36">
        <v>0</v>
      </c>
      <c r="H7" s="37">
        <v>1062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60301</v>
      </c>
      <c r="D8" s="20">
        <f t="shared" ref="D8:K8" si="1">SUM(D9:D15)</f>
        <v>54497</v>
      </c>
      <c r="E8" s="20">
        <f t="shared" si="1"/>
        <v>53640</v>
      </c>
      <c r="F8" s="21">
        <f t="shared" si="1"/>
        <v>64334</v>
      </c>
      <c r="G8" s="20">
        <f t="shared" si="1"/>
        <v>50844</v>
      </c>
      <c r="H8" s="22">
        <f t="shared" si="1"/>
        <v>51007</v>
      </c>
      <c r="I8" s="20">
        <f t="shared" si="1"/>
        <v>75638</v>
      </c>
      <c r="J8" s="20">
        <f t="shared" si="1"/>
        <v>79576</v>
      </c>
      <c r="K8" s="20">
        <f t="shared" si="1"/>
        <v>83880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3427</v>
      </c>
      <c r="D9" s="28">
        <v>3283</v>
      </c>
      <c r="E9" s="28">
        <v>4439</v>
      </c>
      <c r="F9" s="27">
        <v>7477</v>
      </c>
      <c r="G9" s="28">
        <v>7477</v>
      </c>
      <c r="H9" s="29">
        <v>7456</v>
      </c>
      <c r="I9" s="28">
        <v>7862</v>
      </c>
      <c r="J9" s="28">
        <v>8248</v>
      </c>
      <c r="K9" s="29">
        <v>8685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2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49055</v>
      </c>
      <c r="D14" s="33">
        <v>49459</v>
      </c>
      <c r="E14" s="33">
        <v>47478</v>
      </c>
      <c r="F14" s="32">
        <v>54258</v>
      </c>
      <c r="G14" s="33">
        <v>40768</v>
      </c>
      <c r="H14" s="34">
        <v>40032</v>
      </c>
      <c r="I14" s="33">
        <v>63390</v>
      </c>
      <c r="J14" s="33">
        <v>66719</v>
      </c>
      <c r="K14" s="34">
        <v>70321</v>
      </c>
    </row>
    <row r="15" spans="1:27" s="14" customFormat="1" ht="12.75" customHeight="1" x14ac:dyDescent="0.25">
      <c r="A15" s="25"/>
      <c r="B15" s="26" t="s">
        <v>20</v>
      </c>
      <c r="C15" s="35">
        <v>7819</v>
      </c>
      <c r="D15" s="36">
        <v>1755</v>
      </c>
      <c r="E15" s="36">
        <v>1723</v>
      </c>
      <c r="F15" s="35">
        <v>2599</v>
      </c>
      <c r="G15" s="36">
        <v>2599</v>
      </c>
      <c r="H15" s="37">
        <v>3517</v>
      </c>
      <c r="I15" s="36">
        <v>4386</v>
      </c>
      <c r="J15" s="36">
        <v>4609</v>
      </c>
      <c r="K15" s="37">
        <v>4874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8039</v>
      </c>
      <c r="D16" s="20">
        <f t="shared" ref="D16:K16" si="2">SUM(D17:D23)</f>
        <v>11548</v>
      </c>
      <c r="E16" s="20">
        <f t="shared" si="2"/>
        <v>7882</v>
      </c>
      <c r="F16" s="21">
        <f t="shared" si="2"/>
        <v>20318</v>
      </c>
      <c r="G16" s="20">
        <f t="shared" si="2"/>
        <v>44739</v>
      </c>
      <c r="H16" s="22">
        <f t="shared" si="2"/>
        <v>24484</v>
      </c>
      <c r="I16" s="20">
        <f t="shared" si="2"/>
        <v>28346</v>
      </c>
      <c r="J16" s="20">
        <f t="shared" si="2"/>
        <v>18993</v>
      </c>
      <c r="K16" s="20">
        <f t="shared" si="2"/>
        <v>17729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11066</v>
      </c>
      <c r="E17" s="28">
        <v>175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8039</v>
      </c>
      <c r="D18" s="33">
        <v>482</v>
      </c>
      <c r="E18" s="33">
        <v>7707</v>
      </c>
      <c r="F18" s="32">
        <v>20318</v>
      </c>
      <c r="G18" s="33">
        <v>44739</v>
      </c>
      <c r="H18" s="34">
        <v>24422</v>
      </c>
      <c r="I18" s="33">
        <v>28346</v>
      </c>
      <c r="J18" s="33">
        <v>18993</v>
      </c>
      <c r="K18" s="34">
        <v>17729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62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1224918</v>
      </c>
      <c r="D26" s="46">
        <f t="shared" ref="D26:K26" si="3">+D4+D8+D16+D24</f>
        <v>1269211</v>
      </c>
      <c r="E26" s="46">
        <f t="shared" si="3"/>
        <v>1280366</v>
      </c>
      <c r="F26" s="47">
        <f t="shared" si="3"/>
        <v>1475023</v>
      </c>
      <c r="G26" s="46">
        <f t="shared" si="3"/>
        <v>1492674</v>
      </c>
      <c r="H26" s="48">
        <f t="shared" si="3"/>
        <v>1468775</v>
      </c>
      <c r="I26" s="46">
        <f t="shared" si="3"/>
        <v>1594139</v>
      </c>
      <c r="J26" s="46">
        <f t="shared" si="3"/>
        <v>1681859</v>
      </c>
      <c r="K26" s="46">
        <f t="shared" si="3"/>
        <v>1804522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157</v>
      </c>
      <c r="C4" s="33">
        <v>152606</v>
      </c>
      <c r="D4" s="33">
        <v>184508</v>
      </c>
      <c r="E4" s="33">
        <v>207226</v>
      </c>
      <c r="F4" s="27">
        <v>218881</v>
      </c>
      <c r="G4" s="28">
        <v>231802</v>
      </c>
      <c r="H4" s="29">
        <v>246522</v>
      </c>
      <c r="I4" s="33">
        <v>256040</v>
      </c>
      <c r="J4" s="33">
        <v>272097</v>
      </c>
      <c r="K4" s="33">
        <v>286722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152606</v>
      </c>
      <c r="D19" s="46">
        <f t="shared" ref="D19:K19" si="1">SUM(D4:D18)</f>
        <v>184508</v>
      </c>
      <c r="E19" s="46">
        <f t="shared" si="1"/>
        <v>207226</v>
      </c>
      <c r="F19" s="47">
        <f t="shared" si="1"/>
        <v>218881</v>
      </c>
      <c r="G19" s="46">
        <f t="shared" si="1"/>
        <v>231802</v>
      </c>
      <c r="H19" s="48">
        <f t="shared" si="1"/>
        <v>246522</v>
      </c>
      <c r="I19" s="46">
        <f t="shared" si="1"/>
        <v>256040</v>
      </c>
      <c r="J19" s="46">
        <f t="shared" si="1"/>
        <v>272097</v>
      </c>
      <c r="K19" s="46">
        <f t="shared" si="1"/>
        <v>286722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142591</v>
      </c>
      <c r="D4" s="20">
        <f t="shared" ref="D4:K4" si="0">SUM(D5:D7)</f>
        <v>181296</v>
      </c>
      <c r="E4" s="20">
        <f t="shared" si="0"/>
        <v>180407</v>
      </c>
      <c r="F4" s="21">
        <f t="shared" si="0"/>
        <v>206363</v>
      </c>
      <c r="G4" s="20">
        <f t="shared" si="0"/>
        <v>183363</v>
      </c>
      <c r="H4" s="22">
        <f t="shared" si="0"/>
        <v>196847</v>
      </c>
      <c r="I4" s="20">
        <f t="shared" si="0"/>
        <v>224628</v>
      </c>
      <c r="J4" s="20">
        <f t="shared" si="0"/>
        <v>240123</v>
      </c>
      <c r="K4" s="20">
        <f t="shared" si="0"/>
        <v>255408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80097</v>
      </c>
      <c r="D5" s="28">
        <v>97797</v>
      </c>
      <c r="E5" s="28">
        <v>112681</v>
      </c>
      <c r="F5" s="27">
        <v>123324</v>
      </c>
      <c r="G5" s="28">
        <v>123324</v>
      </c>
      <c r="H5" s="29">
        <v>134065</v>
      </c>
      <c r="I5" s="28">
        <v>153846</v>
      </c>
      <c r="J5" s="28">
        <v>162757</v>
      </c>
      <c r="K5" s="29">
        <v>171587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62494</v>
      </c>
      <c r="D6" s="33">
        <v>83499</v>
      </c>
      <c r="E6" s="33">
        <v>67513</v>
      </c>
      <c r="F6" s="32">
        <v>83039</v>
      </c>
      <c r="G6" s="33">
        <v>60039</v>
      </c>
      <c r="H6" s="34">
        <v>62612</v>
      </c>
      <c r="I6" s="33">
        <v>70782</v>
      </c>
      <c r="J6" s="33">
        <v>77366</v>
      </c>
      <c r="K6" s="34">
        <v>83821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213</v>
      </c>
      <c r="F7" s="35">
        <v>0</v>
      </c>
      <c r="G7" s="36">
        <v>0</v>
      </c>
      <c r="H7" s="37">
        <v>170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193</v>
      </c>
      <c r="D8" s="20">
        <f t="shared" ref="D8:K8" si="1">SUM(D9:D15)</f>
        <v>402</v>
      </c>
      <c r="E8" s="20">
        <f t="shared" si="1"/>
        <v>258</v>
      </c>
      <c r="F8" s="21">
        <f t="shared" si="1"/>
        <v>332</v>
      </c>
      <c r="G8" s="20">
        <f t="shared" si="1"/>
        <v>332</v>
      </c>
      <c r="H8" s="22">
        <f t="shared" si="1"/>
        <v>356</v>
      </c>
      <c r="I8" s="20">
        <f t="shared" si="1"/>
        <v>350</v>
      </c>
      <c r="J8" s="20">
        <f t="shared" si="1"/>
        <v>366</v>
      </c>
      <c r="K8" s="20">
        <f t="shared" si="1"/>
        <v>386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187</v>
      </c>
      <c r="D9" s="28">
        <v>237</v>
      </c>
      <c r="E9" s="28">
        <v>202</v>
      </c>
      <c r="F9" s="27">
        <v>315</v>
      </c>
      <c r="G9" s="28">
        <v>315</v>
      </c>
      <c r="H9" s="29">
        <v>220</v>
      </c>
      <c r="I9" s="28">
        <v>320</v>
      </c>
      <c r="J9" s="28">
        <v>366</v>
      </c>
      <c r="K9" s="29">
        <v>386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6</v>
      </c>
      <c r="D15" s="36">
        <v>165</v>
      </c>
      <c r="E15" s="36">
        <v>56</v>
      </c>
      <c r="F15" s="35">
        <v>17</v>
      </c>
      <c r="G15" s="36">
        <v>17</v>
      </c>
      <c r="H15" s="37">
        <v>136</v>
      </c>
      <c r="I15" s="36">
        <v>30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9822</v>
      </c>
      <c r="D16" s="20">
        <f t="shared" ref="D16:K16" si="2">SUM(D17:D23)</f>
        <v>2810</v>
      </c>
      <c r="E16" s="20">
        <f t="shared" si="2"/>
        <v>26561</v>
      </c>
      <c r="F16" s="21">
        <f t="shared" si="2"/>
        <v>12186</v>
      </c>
      <c r="G16" s="20">
        <f t="shared" si="2"/>
        <v>48107</v>
      </c>
      <c r="H16" s="22">
        <f t="shared" si="2"/>
        <v>49319</v>
      </c>
      <c r="I16" s="20">
        <f t="shared" si="2"/>
        <v>31062</v>
      </c>
      <c r="J16" s="20">
        <f t="shared" si="2"/>
        <v>31608</v>
      </c>
      <c r="K16" s="20">
        <f t="shared" si="2"/>
        <v>30928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392</v>
      </c>
      <c r="E17" s="28">
        <v>0</v>
      </c>
      <c r="F17" s="27">
        <v>0</v>
      </c>
      <c r="G17" s="28">
        <v>0</v>
      </c>
      <c r="H17" s="29">
        <v>5689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9822</v>
      </c>
      <c r="D18" s="33">
        <v>2418</v>
      </c>
      <c r="E18" s="33">
        <v>26561</v>
      </c>
      <c r="F18" s="32">
        <v>12186</v>
      </c>
      <c r="G18" s="33">
        <v>48107</v>
      </c>
      <c r="H18" s="34">
        <v>43630</v>
      </c>
      <c r="I18" s="33">
        <v>31062</v>
      </c>
      <c r="J18" s="33">
        <v>31608</v>
      </c>
      <c r="K18" s="34">
        <v>30928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152606</v>
      </c>
      <c r="D26" s="46">
        <f t="shared" ref="D26:K26" si="3">+D4+D8+D16+D24</f>
        <v>184508</v>
      </c>
      <c r="E26" s="46">
        <f t="shared" si="3"/>
        <v>207226</v>
      </c>
      <c r="F26" s="47">
        <f t="shared" si="3"/>
        <v>218881</v>
      </c>
      <c r="G26" s="46">
        <f t="shared" si="3"/>
        <v>231802</v>
      </c>
      <c r="H26" s="48">
        <f t="shared" si="3"/>
        <v>246522</v>
      </c>
      <c r="I26" s="46">
        <f t="shared" si="3"/>
        <v>256040</v>
      </c>
      <c r="J26" s="46">
        <f t="shared" si="3"/>
        <v>272097</v>
      </c>
      <c r="K26" s="46">
        <f t="shared" si="3"/>
        <v>286722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2014-05-29T12:32:16Z</dcterms:created>
  <dcterms:modified xsi:type="dcterms:W3CDTF">2014-05-30T12:14:10Z</dcterms:modified>
</cp:coreProperties>
</file>